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0730" windowHeight="9945" activeTab="0"/>
  </bookViews>
  <sheets>
    <sheet name="Eredmények 2014" sheetId="1" r:id="rId1"/>
    <sheet name="Iskolakra-össz" sheetId="2" r:id="rId2"/>
    <sheet name="Megyékre-atlag" sheetId="3" r:id="rId3"/>
    <sheet name="Megyékre-össz" sheetId="4" r:id="rId4"/>
  </sheets>
  <definedNames>
    <definedName name="_xlnm._FilterDatabase" localSheetId="0" hidden="1">'Eredmények 2014'!$A$5:$Q$76</definedName>
    <definedName name="_xlnm.Print_Area" localSheetId="0">'Eredmények 2014'!$A$1:$Q$76</definedName>
    <definedName name="_xlnm.Print_Titles" localSheetId="0">'Eredmények 2014'!$5:$5</definedName>
  </definedNames>
  <calcPr fullCalcOnLoad="1"/>
  <pivotCaches>
    <pivotCache cacheId="1" r:id="rId5"/>
  </pivotCaches>
</workbook>
</file>

<file path=xl/sharedStrings.xml><?xml version="1.0" encoding="utf-8"?>
<sst xmlns="http://schemas.openxmlformats.org/spreadsheetml/2006/main" count="588" uniqueCount="268">
  <si>
    <t>Megye</t>
  </si>
  <si>
    <t>Kódszám</t>
  </si>
  <si>
    <t>Helyezés</t>
  </si>
  <si>
    <t>Osztály</t>
  </si>
  <si>
    <t>ORSZÁGOS DÖNTŐ</t>
  </si>
  <si>
    <t>Tollba-mondás</t>
  </si>
  <si>
    <t>Feladat-lap</t>
  </si>
  <si>
    <t>Össz-pontszám</t>
  </si>
  <si>
    <t>Név és keresztnév</t>
  </si>
  <si>
    <t>Felkészítő tanár</t>
  </si>
  <si>
    <t>Iskola</t>
  </si>
  <si>
    <t>IMPLOM JÓZSEF KÖZÉPISKOLAI HELYESÍRÁSI VERSENY</t>
  </si>
  <si>
    <t>EREDMÉNYEK</t>
  </si>
  <si>
    <t>Áprily Lajos Főgimnázium, Brassó</t>
  </si>
  <si>
    <t>Bolyai Farkas Elméleti Líceum, Marosvásárhely</t>
  </si>
  <si>
    <t>Székely Mikó Kollégium, Sepsiszentgyörgy</t>
  </si>
  <si>
    <t>Bartók Béla Elméleti Líceum, Temesvár</t>
  </si>
  <si>
    <t>Márton Áron Gimnázium, Csíkszereda</t>
  </si>
  <si>
    <t>Kölcsey Ferenc Főgimnázium, Szatmárnémeti</t>
  </si>
  <si>
    <t>Szatmár</t>
  </si>
  <si>
    <t>Brassó</t>
  </si>
  <si>
    <t>Temes</t>
  </si>
  <si>
    <t>Kolozs</t>
  </si>
  <si>
    <t>Maros</t>
  </si>
  <si>
    <t>Hargita</t>
  </si>
  <si>
    <t>Bihar</t>
  </si>
  <si>
    <t>Kovászna</t>
  </si>
  <si>
    <t>Máramaros</t>
  </si>
  <si>
    <t>Grand Total</t>
  </si>
  <si>
    <t>Values</t>
  </si>
  <si>
    <t>Összpontszám átlaga</t>
  </si>
  <si>
    <t>Tanulók száma</t>
  </si>
  <si>
    <t>Összpontszám</t>
  </si>
  <si>
    <t>Pontszámok átlaga megyénként</t>
  </si>
  <si>
    <t>Száma</t>
  </si>
  <si>
    <t>Breier Andrea</t>
  </si>
  <si>
    <t>Benedek Karola</t>
  </si>
  <si>
    <t>Baricz Anita Zsuzsanna</t>
  </si>
  <si>
    <t>Prosan Tímea</t>
  </si>
  <si>
    <t>Kopacz Hanna</t>
  </si>
  <si>
    <t>Fazakas Andrea</t>
  </si>
  <si>
    <t>Segítő Mária Római Katolikus Teológiai Gimnázium, Csíkszereda</t>
  </si>
  <si>
    <t>XI.</t>
  </si>
  <si>
    <t>Nagy Enikő</t>
  </si>
  <si>
    <t>IX.</t>
  </si>
  <si>
    <t>X.</t>
  </si>
  <si>
    <t>Szabó Melinda</t>
  </si>
  <si>
    <t>Farkas Ibolya</t>
  </si>
  <si>
    <t>Pénzes Ágnes</t>
  </si>
  <si>
    <t>XII.</t>
  </si>
  <si>
    <t>Dobra Judit</t>
  </si>
  <si>
    <t>Téglás József</t>
  </si>
  <si>
    <t>Sebestyén Gabriella</t>
  </si>
  <si>
    <t>Versenyzők száma</t>
  </si>
  <si>
    <t xml:space="preserve">Megye </t>
  </si>
  <si>
    <t>Pontszámok összege megyénként</t>
  </si>
  <si>
    <t>Sikó Olga-Anna</t>
  </si>
  <si>
    <t>I. év</t>
  </si>
  <si>
    <t>Kis Edith</t>
  </si>
  <si>
    <t>Nagykárolyi Elméleti Líceum</t>
  </si>
  <si>
    <t>Szabó Csilla</t>
  </si>
  <si>
    <t>Mikes Kelemen Líceum, Sepsiszentgyörgy</t>
  </si>
  <si>
    <t>Erdély Judit</t>
  </si>
  <si>
    <t>Magyari Sára</t>
  </si>
  <si>
    <t>György Katalin</t>
  </si>
  <si>
    <t>Heidenhoffer Erhard</t>
  </si>
  <si>
    <t>Jankó Barbara</t>
  </si>
  <si>
    <t>Koncsárd Balázs</t>
  </si>
  <si>
    <t>Németh László Elméleti Líceum, Nagybánya</t>
  </si>
  <si>
    <t>Református Kollégium, Kolozsvár</t>
  </si>
  <si>
    <t>Rácz Melinda</t>
  </si>
  <si>
    <t>Ady Endre Elméleti Líceum, Nagyvárad</t>
  </si>
  <si>
    <t>Kristály Anasztázia</t>
  </si>
  <si>
    <t>Bogos Róbert</t>
  </si>
  <si>
    <t>Meleg Emőke</t>
  </si>
  <si>
    <t>Szent György Technológiai Líceum, Erdőszentgyörgy</t>
  </si>
  <si>
    <t>Szilágyi Mária Magdolna</t>
  </si>
  <si>
    <t>Mihály Imola</t>
  </si>
  <si>
    <t>Miklós Botond</t>
  </si>
  <si>
    <t>Zajzoni Rab István Középiskola, Négyfalu</t>
  </si>
  <si>
    <t>Hochbauer Gyula</t>
  </si>
  <si>
    <t>Molnár Emőke-Andrea</t>
  </si>
  <si>
    <t>Szilágyi Gizella</t>
  </si>
  <si>
    <t>Nagy Hilda</t>
  </si>
  <si>
    <t>Soós Katalin</t>
  </si>
  <si>
    <t>Oláh Márta</t>
  </si>
  <si>
    <t>Horváth János Elméleti Líceum, Margitta</t>
  </si>
  <si>
    <t>Dr. Demény Piroska</t>
  </si>
  <si>
    <t>Murvai Éva Imola</t>
  </si>
  <si>
    <t>Tálas Eszter</t>
  </si>
  <si>
    <t>Bod Péter Tanítóképző, Kézdivásárhely</t>
  </si>
  <si>
    <t>Tímár Rita</t>
  </si>
  <si>
    <t>Walcz Beatrix</t>
  </si>
  <si>
    <t>Középfokú</t>
  </si>
  <si>
    <t>Felsőfokú</t>
  </si>
  <si>
    <t>Képzési szint</t>
  </si>
  <si>
    <t>Fejér Piroska</t>
  </si>
  <si>
    <t>Kopacz Tímea</t>
  </si>
  <si>
    <t>Bod Réka Barbara</t>
  </si>
  <si>
    <t>2014. január 31.</t>
  </si>
  <si>
    <t>Juhász Izabella</t>
  </si>
  <si>
    <t>Kelemen Henrietta-Kinga</t>
  </si>
  <si>
    <t>Péter Salomé-Gyöngyi</t>
  </si>
  <si>
    <t>Puskás Tünde-Mária</t>
  </si>
  <si>
    <t>2940709190434</t>
  </si>
  <si>
    <t>Dr. Antal Sándor</t>
  </si>
  <si>
    <t>BBTE, Óvodapedagógiai és az elemi oktatás pedagógiája szak,  Kézdivásárhely</t>
  </si>
  <si>
    <t>Dr. Szántó Bíborka</t>
  </si>
  <si>
    <t>2931225125816</t>
  </si>
  <si>
    <t>2940402125838</t>
  </si>
  <si>
    <t>2940429191276</t>
  </si>
  <si>
    <t>Ambrus Dorottya</t>
  </si>
  <si>
    <t>Salamon Ernő Gimnázium, Gyergyószentmiklós</t>
  </si>
  <si>
    <t>2980808191271</t>
  </si>
  <si>
    <t>Patek Mária</t>
  </si>
  <si>
    <t>Baki Szmaler Noémi</t>
  </si>
  <si>
    <t>Művészeti Líceum, Nagyvárad</t>
  </si>
  <si>
    <t>2980707055058</t>
  </si>
  <si>
    <t>Mados Andrea</t>
  </si>
  <si>
    <t>Divin Péter</t>
  </si>
  <si>
    <t>1980606055078</t>
  </si>
  <si>
    <t>Kozma Éva</t>
  </si>
  <si>
    <t>Dorgó András Miklós</t>
  </si>
  <si>
    <t>1981130190436</t>
  </si>
  <si>
    <t>Boldizsár Ágoston</t>
  </si>
  <si>
    <t>Farkas Réka Krisztina</t>
  </si>
  <si>
    <t>2980410055071</t>
  </si>
  <si>
    <t>Sarkadi Viktória</t>
  </si>
  <si>
    <t>Gurza Kriszta-Beáta</t>
  </si>
  <si>
    <t>2980811260058</t>
  </si>
  <si>
    <t>Ilona Judit</t>
  </si>
  <si>
    <t>Csiky Gergely Főgimnázium, Arad</t>
  </si>
  <si>
    <t>Arad</t>
  </si>
  <si>
    <t>2980713020123</t>
  </si>
  <si>
    <t>Nyári Andrea</t>
  </si>
  <si>
    <t>Kiss András</t>
  </si>
  <si>
    <t>1981101191274</t>
  </si>
  <si>
    <t>2990127260028</t>
  </si>
  <si>
    <t>1980817303913</t>
  </si>
  <si>
    <t>Orosz Anett</t>
  </si>
  <si>
    <t>2981122142638</t>
  </si>
  <si>
    <t>Kőmíves Noémi</t>
  </si>
  <si>
    <t>Pap Erika-Emese</t>
  </si>
  <si>
    <t>Andrei Mureșanu Főgimnázium, Beszterce</t>
  </si>
  <si>
    <t>Beszterce-Naszód</t>
  </si>
  <si>
    <t>2981210060434</t>
  </si>
  <si>
    <t>Sztankovszky Enikő-Zsuzsanna</t>
  </si>
  <si>
    <t>Razman Noémi Katalin</t>
  </si>
  <si>
    <t>2980911261969</t>
  </si>
  <si>
    <t>Siska-Szabó Lehel</t>
  </si>
  <si>
    <t>1980716020138</t>
  </si>
  <si>
    <t>Fülöp Dorottya</t>
  </si>
  <si>
    <t>X</t>
  </si>
  <si>
    <t>2971130266881</t>
  </si>
  <si>
    <t>2971210266882</t>
  </si>
  <si>
    <t>2970924142617</t>
  </si>
  <si>
    <t>Bódis Gergely</t>
  </si>
  <si>
    <t>Apáczai Csere János Elméleti Líceum, Kolozsvár</t>
  </si>
  <si>
    <t>1970421125775</t>
  </si>
  <si>
    <t>Tőkés Erika</t>
  </si>
  <si>
    <t>Demeter Antónia</t>
  </si>
  <si>
    <t>2970511261966</t>
  </si>
  <si>
    <t>János Zsigmond Líceum, Kolozsvár</t>
  </si>
  <si>
    <t>2980420125772</t>
  </si>
  <si>
    <t>Dénes Éva</t>
  </si>
  <si>
    <t>Ilona Eszter</t>
  </si>
  <si>
    <t>2970506020104</t>
  </si>
  <si>
    <t>Ruja Ildikó</t>
  </si>
  <si>
    <t>Jakab Edina</t>
  </si>
  <si>
    <t>2970731080079</t>
  </si>
  <si>
    <t>Szabó Mária Magdolna</t>
  </si>
  <si>
    <t>Leöwey Klára Elméleti Líceum Máramarossziget</t>
  </si>
  <si>
    <t>2970105244482</t>
  </si>
  <si>
    <t>Koncsárd Aliz</t>
  </si>
  <si>
    <t>2961113245022</t>
  </si>
  <si>
    <t>Dávid Erzsébet</t>
  </si>
  <si>
    <t>1970129245038</t>
  </si>
  <si>
    <t>2970925142601</t>
  </si>
  <si>
    <t>1970829080050</t>
  </si>
  <si>
    <t>Nagy Izabella Beatrix</t>
  </si>
  <si>
    <t>2970714060020</t>
  </si>
  <si>
    <t>Misztrik Jolán</t>
  </si>
  <si>
    <t>2980523142597</t>
  </si>
  <si>
    <t>Zakariás Adél</t>
  </si>
  <si>
    <t>Benedek Elek Pedagógiai Líceum, Székelyudvarhely</t>
  </si>
  <si>
    <t>2970218194035</t>
  </si>
  <si>
    <t>Vass Ágnes</t>
  </si>
  <si>
    <t>2960229080060</t>
  </si>
  <si>
    <t>2960716244484</t>
  </si>
  <si>
    <t>Berei Csenge Bernadette</t>
  </si>
  <si>
    <t>2970116303708</t>
  </si>
  <si>
    <t>Blázer Imola</t>
  </si>
  <si>
    <t>2970319142592</t>
  </si>
  <si>
    <t>Borsos Sarolta</t>
  </si>
  <si>
    <t>2960314191271</t>
  </si>
  <si>
    <t>Csestanovits Judith</t>
  </si>
  <si>
    <t>2961014350032</t>
  </si>
  <si>
    <t>Kiss Katalin</t>
  </si>
  <si>
    <t>Csillag Evelyn</t>
  </si>
  <si>
    <t>2970205060038</t>
  </si>
  <si>
    <t>Ferentz Anna Kata</t>
  </si>
  <si>
    <t>2951204142383</t>
  </si>
  <si>
    <t>Török Katalin</t>
  </si>
  <si>
    <t>Grebur Kinga</t>
  </si>
  <si>
    <t>2961111303918</t>
  </si>
  <si>
    <t>2960909190454</t>
  </si>
  <si>
    <t>1960814303927</t>
  </si>
  <si>
    <t>Jakab Benjámin</t>
  </si>
  <si>
    <t>1961101055052</t>
  </si>
  <si>
    <t>Kolumbán Szende</t>
  </si>
  <si>
    <t>Bethlen Gábor Kollégium, Nagyenyed</t>
  </si>
  <si>
    <t>Fehér</t>
  </si>
  <si>
    <t>2960806142951</t>
  </si>
  <si>
    <t>Fodor Katalin</t>
  </si>
  <si>
    <t>2960421142620</t>
  </si>
  <si>
    <t>Kovács Henrietta</t>
  </si>
  <si>
    <t>2960923020090</t>
  </si>
  <si>
    <t>Rudolf Ágnes</t>
  </si>
  <si>
    <t>Medgyesi Márta</t>
  </si>
  <si>
    <t>2970522303918</t>
  </si>
  <si>
    <t>Nagy Lilla</t>
  </si>
  <si>
    <t>Báthory István Elméleti Líceum, Kolozsvár</t>
  </si>
  <si>
    <t>2961130125771</t>
  </si>
  <si>
    <t>Zágoni Melinda</t>
  </si>
  <si>
    <t>2970222313527</t>
  </si>
  <si>
    <t>Puskás-Bajkó Tímea</t>
  </si>
  <si>
    <t>2960812080025</t>
  </si>
  <si>
    <t>Simon Ádám</t>
  </si>
  <si>
    <t>Szakács Anita</t>
  </si>
  <si>
    <t>2961004013910</t>
  </si>
  <si>
    <t>Turóczi Botond</t>
  </si>
  <si>
    <t>GMGK Római Katolikus Teológiai Líceum, Gyulafehérvár</t>
  </si>
  <si>
    <t>1961207260033</t>
  </si>
  <si>
    <t>Dimén Erika</t>
  </si>
  <si>
    <t>XII</t>
  </si>
  <si>
    <t>2950907260015</t>
  </si>
  <si>
    <t>2950517266885</t>
  </si>
  <si>
    <t>Biró Kinga</t>
  </si>
  <si>
    <t>2950708194031</t>
  </si>
  <si>
    <t>2950301350073</t>
  </si>
  <si>
    <t>Décsi Andrea</t>
  </si>
  <si>
    <t>Mihai Eminescu Főgimnázium, Nagyvárad</t>
  </si>
  <si>
    <t>2950324055051</t>
  </si>
  <si>
    <t>Samarjai Enikő</t>
  </si>
  <si>
    <t>2951018142593</t>
  </si>
  <si>
    <t>Kántor Zsolt</t>
  </si>
  <si>
    <t>1960319260029</t>
  </si>
  <si>
    <t>2950102190431</t>
  </si>
  <si>
    <t>2950611350029</t>
  </si>
  <si>
    <t>2960101080048</t>
  </si>
  <si>
    <t>Tasnádi István</t>
  </si>
  <si>
    <t>1950504124428</t>
  </si>
  <si>
    <t>2950506190437</t>
  </si>
  <si>
    <t>A1</t>
  </si>
  <si>
    <t>A2</t>
  </si>
  <si>
    <t>A3</t>
  </si>
  <si>
    <t>A4</t>
  </si>
  <si>
    <t>A5</t>
  </si>
  <si>
    <t>Dávid Annamária-Izabella</t>
  </si>
  <si>
    <t>Miklós (Bartók) Melinda</t>
  </si>
  <si>
    <t>Kovács Péter Zoltán</t>
  </si>
  <si>
    <t>Kiss Etelka</t>
  </si>
  <si>
    <t>Gál-Máté Eszter</t>
  </si>
  <si>
    <t>Bokor Katalin, Fülöp Károly</t>
  </si>
  <si>
    <t>BBTE, Óvó - tanítóképző szak, Székelyudvarhely</t>
  </si>
  <si>
    <t>BBTE, Óvó - tanítóképző szak, Kolozsvár</t>
  </si>
  <si>
    <t>hiányzott</t>
  </si>
  <si>
    <t>-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</si>
</sst>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b/>
      <sz val="13"/>
      <color indexed="8"/>
      <name val="Cambria"/>
      <family val="1"/>
    </font>
    <font>
      <sz val="13"/>
      <color indexed="8"/>
      <name val="Calibri"/>
      <family val="2"/>
    </font>
    <font>
      <sz val="13"/>
      <color indexed="8"/>
      <name val="Times New Roman"/>
      <family val="1"/>
    </font>
    <font>
      <b/>
      <i/>
      <sz val="20"/>
      <color indexed="8"/>
      <name val="Cambria"/>
      <family val="1"/>
    </font>
    <font>
      <b/>
      <i/>
      <sz val="18"/>
      <color indexed="8"/>
      <name val="Cambria"/>
      <family val="1"/>
    </font>
    <font>
      <b/>
      <sz val="12"/>
      <color indexed="8"/>
      <name val="Cambria"/>
      <family val="1"/>
    </font>
    <font>
      <b/>
      <u val="single"/>
      <sz val="18"/>
      <color indexed="8"/>
      <name val="Calibri"/>
      <family val="2"/>
    </font>
    <font>
      <b/>
      <sz val="13"/>
      <name val="Times New Roman"/>
      <family val="1"/>
    </font>
    <font>
      <sz val="13"/>
      <name val="Times New Roman"/>
      <family val="1"/>
    </font>
    <font>
      <i/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name val="Cambria"/>
      <family val="1"/>
    </font>
    <font>
      <sz val="1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3"/>
      <color theme="1"/>
      <name val="Times New Roman"/>
      <family val="1"/>
    </font>
    <font>
      <b/>
      <sz val="13"/>
      <color theme="1"/>
      <name val="Cambria"/>
      <family val="1"/>
    </font>
    <font>
      <sz val="13"/>
      <color theme="1"/>
      <name val="Calibri"/>
      <family val="2"/>
    </font>
    <font>
      <sz val="13"/>
      <color theme="1"/>
      <name val="Times New Roman"/>
      <family val="1"/>
    </font>
    <font>
      <b/>
      <u val="single"/>
      <sz val="18"/>
      <color theme="1"/>
      <name val="Calibri"/>
      <family val="2"/>
    </font>
    <font>
      <i/>
      <sz val="13"/>
      <color theme="1"/>
      <name val="Times New Roman"/>
      <family val="1"/>
    </font>
    <font>
      <b/>
      <sz val="14"/>
      <color theme="1"/>
      <name val="Times New Roman"/>
      <family val="1"/>
    </font>
    <font>
      <b/>
      <i/>
      <sz val="18"/>
      <color theme="1"/>
      <name val="Cambria"/>
      <family val="1"/>
    </font>
    <font>
      <b/>
      <sz val="12"/>
      <color theme="1"/>
      <name val="Cambria"/>
      <family val="1"/>
    </font>
    <font>
      <b/>
      <i/>
      <sz val="20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ck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/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51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vertical="center"/>
    </xf>
    <xf numFmtId="0" fontId="52" fillId="0" borderId="10" xfId="0" applyFont="1" applyBorder="1" applyAlignment="1">
      <alignment horizontal="center" vertical="center" wrapText="1"/>
    </xf>
    <xf numFmtId="0" fontId="53" fillId="0" borderId="0" xfId="0" applyFont="1" applyBorder="1" applyAlignment="1">
      <alignment vertical="center"/>
    </xf>
    <xf numFmtId="0" fontId="54" fillId="0" borderId="11" xfId="0" applyFont="1" applyBorder="1" applyAlignment="1">
      <alignment horizontal="center" vertical="center"/>
    </xf>
    <xf numFmtId="0" fontId="54" fillId="0" borderId="11" xfId="0" applyFont="1" applyBorder="1" applyAlignment="1">
      <alignment vertical="center"/>
    </xf>
    <xf numFmtId="0" fontId="54" fillId="0" borderId="12" xfId="0" applyFont="1" applyBorder="1" applyAlignment="1">
      <alignment horizontal="center" vertical="center"/>
    </xf>
    <xf numFmtId="0" fontId="54" fillId="0" borderId="12" xfId="0" applyFont="1" applyBorder="1" applyAlignment="1">
      <alignment vertical="center"/>
    </xf>
    <xf numFmtId="0" fontId="53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55" fillId="0" borderId="0" xfId="0" applyFont="1" applyAlignment="1">
      <alignment vertical="center"/>
    </xf>
    <xf numFmtId="0" fontId="51" fillId="0" borderId="11" xfId="0" applyFont="1" applyBorder="1" applyAlignment="1">
      <alignment horizontal="center" vertical="center"/>
    </xf>
    <xf numFmtId="0" fontId="54" fillId="0" borderId="13" xfId="0" applyFont="1" applyBorder="1" applyAlignment="1">
      <alignment horizontal="center" vertical="center"/>
    </xf>
    <xf numFmtId="0" fontId="54" fillId="0" borderId="13" xfId="0" applyFont="1" applyBorder="1" applyAlignment="1">
      <alignment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1" xfId="0" applyFont="1" applyBorder="1" applyAlignment="1">
      <alignment vertical="center"/>
    </xf>
    <xf numFmtId="0" fontId="51" fillId="0" borderId="13" xfId="0" applyFont="1" applyBorder="1" applyAlignment="1">
      <alignment horizontal="center" vertical="center"/>
    </xf>
    <xf numFmtId="0" fontId="56" fillId="0" borderId="13" xfId="0" applyFont="1" applyBorder="1" applyAlignment="1">
      <alignment horizontal="center" vertical="center"/>
    </xf>
    <xf numFmtId="0" fontId="57" fillId="0" borderId="11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NumberFormat="1" applyFont="1" applyBorder="1" applyAlignment="1">
      <alignment horizontal="center" vertical="center" wrapText="1"/>
    </xf>
    <xf numFmtId="0" fontId="11" fillId="0" borderId="11" xfId="0" applyNumberFormat="1" applyFont="1" applyBorder="1" applyAlignment="1">
      <alignment horizontal="center" vertical="center"/>
    </xf>
    <xf numFmtId="0" fontId="11" fillId="0" borderId="12" xfId="0" applyNumberFormat="1" applyFont="1" applyBorder="1" applyAlignment="1">
      <alignment horizontal="center" vertical="center"/>
    </xf>
    <xf numFmtId="0" fontId="10" fillId="0" borderId="12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3" xfId="0" applyNumberFormat="1" applyFont="1" applyBorder="1" applyAlignment="1">
      <alignment horizontal="center" vertical="center"/>
    </xf>
    <xf numFmtId="0" fontId="15" fillId="0" borderId="0" xfId="0" applyNumberFormat="1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58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9" fillId="0" borderId="0" xfId="0" applyFont="1" applyAlignment="1">
      <alignment horizontal="center"/>
    </xf>
    <xf numFmtId="0" fontId="60" fillId="0" borderId="0" xfId="0" applyFont="1" applyAlignment="1">
      <alignment horizontal="center" vertical="center"/>
    </xf>
    <xf numFmtId="0" fontId="55" fillId="0" borderId="0" xfId="0" applyFont="1" applyAlignment="1">
      <alignment horizontal="left" vertical="center"/>
    </xf>
    <xf numFmtId="0" fontId="55" fillId="0" borderId="0" xfId="0" applyFont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">
    <dxf>
      <numFmt numFmtId="2" formatCode="0.00"/>
      <border/>
    </dxf>
    <dxf>
      <numFmt numFmtId="1" formatCode="0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[0]Iskolakra-össz!PivotTable5</c:name>
  </c:pivotSource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Iskolák összpontszámai</a:t>
            </a:r>
          </a:p>
        </c:rich>
      </c:tx>
      <c:layout>
        <c:manualLayout>
          <c:xMode val="factor"/>
          <c:yMode val="factor"/>
          <c:x val="-0.001"/>
          <c:y val="-0.0135"/>
        </c:manualLayout>
      </c:layout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Összpontszám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32"/>
              <c:pt idx="0">
                <c:v>Bolyai Farkas Elméleti Líceum, Marosvásárhely</c:v>
              </c:pt>
              <c:pt idx="1">
                <c:v>Székely Mikó Kollégium, Sepsiszentgyörgy</c:v>
              </c:pt>
              <c:pt idx="2">
                <c:v>Csiky Gergely Főgimnázium, Arad</c:v>
              </c:pt>
              <c:pt idx="3">
                <c:v>Áprily Lajos Főgimnázium, Brassó</c:v>
              </c:pt>
              <c:pt idx="4">
                <c:v>Kölcsey Ferenc Főgimnázium, Szatmárnémeti</c:v>
              </c:pt>
              <c:pt idx="5">
                <c:v>Nagykárolyi Elméleti Líceum</c:v>
              </c:pt>
              <c:pt idx="6">
                <c:v>Mikes Kelemen Líceum, Sepsiszentgyörgy</c:v>
              </c:pt>
              <c:pt idx="7">
                <c:v>Segítő Mária Római Katolikus Teológiai Gimnázium, Csíkszereda</c:v>
              </c:pt>
              <c:pt idx="8">
                <c:v>Salamon Ernő Gimnázium, Gyergyószentmiklós</c:v>
              </c:pt>
              <c:pt idx="9">
                <c:v>Bartók Béla Elméleti Líceum, Temesvár</c:v>
              </c:pt>
              <c:pt idx="10">
                <c:v>Ady Endre Elméleti Líceum, Nagyvárad</c:v>
              </c:pt>
              <c:pt idx="11">
                <c:v>Református Kollégium, Kolozsvár</c:v>
              </c:pt>
              <c:pt idx="12">
                <c:v>Horváth János Elméleti Líceum, Margitta</c:v>
              </c:pt>
              <c:pt idx="13">
                <c:v>Németh László Elméleti Líceum, Nagybánya</c:v>
              </c:pt>
              <c:pt idx="14">
                <c:v>Apáczai Csere János Elméleti Líceum, Kolozsvár</c:v>
              </c:pt>
              <c:pt idx="15">
                <c:v>Andrei Mureșanu Főgimnázium, Beszterce</c:v>
              </c:pt>
              <c:pt idx="16">
                <c:v>Benedek Elek Pedagógiai Líceum, Székelyudvarhely</c:v>
              </c:pt>
              <c:pt idx="17">
                <c:v>BBTE, Óvó - tanítóképző szak, Kolozsvár</c:v>
              </c:pt>
              <c:pt idx="18">
                <c:v>Bethlen Gábor Kollégium, Nagyenyed</c:v>
              </c:pt>
              <c:pt idx="19">
                <c:v>BBTE, Óvodapedagógiai és az elemi oktatás pedagógiája szak,  Kézdivásárhely</c:v>
              </c:pt>
              <c:pt idx="20">
                <c:v>Szent György Technológiai Líceum, Erdőszentgyörgy</c:v>
              </c:pt>
              <c:pt idx="21">
                <c:v>BBTE, Óvó - tanítóképző szak, Székelyudvarhely</c:v>
              </c:pt>
              <c:pt idx="22">
                <c:v>Leöwey Klára Elméleti Líceum Máramarossziget</c:v>
              </c:pt>
              <c:pt idx="23">
                <c:v>Mihai Eminescu Főgimnázium, Nagyvárad</c:v>
              </c:pt>
              <c:pt idx="24">
                <c:v>János Zsigmond Líceum, Kolozsvár</c:v>
              </c:pt>
              <c:pt idx="25">
                <c:v>Márton Áron Gimnázium, Csíkszereda</c:v>
              </c:pt>
              <c:pt idx="26">
                <c:v>Báthory István Elméleti Líceum, Kolozsvár</c:v>
              </c:pt>
              <c:pt idx="27">
                <c:v>Zajzoni Rab István Középiskola, Négyfalu</c:v>
              </c:pt>
              <c:pt idx="28">
                <c:v>Művészeti Líceum, Nagyvárad</c:v>
              </c:pt>
              <c:pt idx="29">
                <c:v>Bod Péter Tanítóképző, Kézdivásárhely</c:v>
              </c:pt>
              <c:pt idx="30">
                <c:v>GMGK Római Katolikus Teológiai Líceum, Gyulafehérvár</c:v>
              </c:pt>
              <c:pt idx="31">
                <c:v>Grand Total</c:v>
              </c:pt>
            </c:strLit>
          </c:cat>
          <c:val>
            <c:numLit>
              <c:ptCount val="32"/>
              <c:pt idx="0">
                <c:v>793</c:v>
              </c:pt>
              <c:pt idx="1">
                <c:v>563</c:v>
              </c:pt>
              <c:pt idx="2">
                <c:v>438</c:v>
              </c:pt>
              <c:pt idx="3">
                <c:v>409</c:v>
              </c:pt>
              <c:pt idx="4">
                <c:v>360</c:v>
              </c:pt>
              <c:pt idx="5">
                <c:v>345</c:v>
              </c:pt>
              <c:pt idx="6">
                <c:v>342</c:v>
              </c:pt>
              <c:pt idx="7">
                <c:v>323</c:v>
              </c:pt>
              <c:pt idx="8">
                <c:v>304</c:v>
              </c:pt>
              <c:pt idx="9">
                <c:v>247</c:v>
              </c:pt>
              <c:pt idx="10">
                <c:v>228</c:v>
              </c:pt>
              <c:pt idx="11">
                <c:v>203</c:v>
              </c:pt>
              <c:pt idx="12">
                <c:v>202</c:v>
              </c:pt>
              <c:pt idx="13">
                <c:v>199</c:v>
              </c:pt>
              <c:pt idx="14">
                <c:v>195</c:v>
              </c:pt>
              <c:pt idx="15">
                <c:v>194</c:v>
              </c:pt>
              <c:pt idx="16">
                <c:v>189</c:v>
              </c:pt>
              <c:pt idx="17">
                <c:v>181</c:v>
              </c:pt>
              <c:pt idx="18">
                <c:v>171</c:v>
              </c:pt>
              <c:pt idx="19">
                <c:v>157</c:v>
              </c:pt>
              <c:pt idx="20">
                <c:v>126</c:v>
              </c:pt>
              <c:pt idx="21">
                <c:v>125</c:v>
              </c:pt>
              <c:pt idx="22">
                <c:v>121</c:v>
              </c:pt>
              <c:pt idx="23">
                <c:v>110</c:v>
              </c:pt>
              <c:pt idx="24">
                <c:v>109</c:v>
              </c:pt>
              <c:pt idx="25">
                <c:v>109</c:v>
              </c:pt>
              <c:pt idx="26">
                <c:v>106</c:v>
              </c:pt>
              <c:pt idx="27">
                <c:v>104</c:v>
              </c:pt>
              <c:pt idx="28">
                <c:v>102</c:v>
              </c:pt>
              <c:pt idx="29">
                <c:v>102</c:v>
              </c:pt>
              <c:pt idx="30">
                <c:v>68</c:v>
              </c:pt>
              <c:pt idx="31">
                <c:v>7225</c:v>
              </c:pt>
            </c:numLit>
          </c:val>
        </c:ser>
        <c:axId val="42998473"/>
        <c:axId val="51441938"/>
      </c:barChart>
      <c:catAx>
        <c:axId val="42998473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1441938"/>
        <c:crosses val="autoZero"/>
        <c:auto val="1"/>
        <c:lblOffset val="100"/>
        <c:tickLblSkip val="1"/>
        <c:noMultiLvlLbl val="0"/>
      </c:catAx>
      <c:valAx>
        <c:axId val="5144193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99847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[0]Megyékre-atlag!PivotTable2</c:name>
  </c:pivotSource>
  <c:chart>
    <c:plotArea>
      <c:layout/>
      <c:barChart>
        <c:barDir val="col"/>
        <c:grouping val="clustered"/>
        <c:varyColors val="0"/>
        <c:ser>
          <c:idx val="0"/>
          <c:order val="0"/>
          <c:tx>
            <c:v>Values Összpontszám átlaga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3"/>
              <c:pt idx="0">
                <c:v>Szatmár</c:v>
              </c:pt>
              <c:pt idx="1">
                <c:v>Maros</c:v>
              </c:pt>
              <c:pt idx="2">
                <c:v>Arad</c:v>
              </c:pt>
              <c:pt idx="3">
                <c:v>Bihar</c:v>
              </c:pt>
              <c:pt idx="4">
                <c:v>Máramaros</c:v>
              </c:pt>
              <c:pt idx="5">
                <c:v>Kovászna</c:v>
              </c:pt>
              <c:pt idx="6">
                <c:v>Brassó</c:v>
              </c:pt>
              <c:pt idx="7">
                <c:v>Kolozs</c:v>
              </c:pt>
              <c:pt idx="8">
                <c:v>Beszterce-Naszód</c:v>
              </c:pt>
              <c:pt idx="9">
                <c:v>Hargita</c:v>
              </c:pt>
              <c:pt idx="10">
                <c:v>Temes</c:v>
              </c:pt>
              <c:pt idx="11">
                <c:v>Fehér</c:v>
              </c:pt>
              <c:pt idx="12">
                <c:v>Grand Total</c:v>
              </c:pt>
            </c:strLit>
          </c:cat>
          <c:val>
            <c:numLit>
              <c:ptCount val="13"/>
              <c:pt idx="0">
                <c:v>117.5</c:v>
              </c:pt>
              <c:pt idx="1">
                <c:v>114.875</c:v>
              </c:pt>
              <c:pt idx="2">
                <c:v>109.5</c:v>
              </c:pt>
              <c:pt idx="3">
                <c:v>107</c:v>
              </c:pt>
              <c:pt idx="4">
                <c:v>106.66666666666667</c:v>
              </c:pt>
              <c:pt idx="5">
                <c:v>105.81818181818181</c:v>
              </c:pt>
              <c:pt idx="6">
                <c:v>102.6</c:v>
              </c:pt>
              <c:pt idx="7">
                <c:v>99.25</c:v>
              </c:pt>
              <c:pt idx="8">
                <c:v>97</c:v>
              </c:pt>
              <c:pt idx="9">
                <c:v>95.45454545454545</c:v>
              </c:pt>
              <c:pt idx="10">
                <c:v>82.33333333333333</c:v>
              </c:pt>
              <c:pt idx="11">
                <c:v>79.66666666666667</c:v>
              </c:pt>
              <c:pt idx="12">
                <c:v>103.21428571428571</c:v>
              </c:pt>
            </c:numLit>
          </c:val>
        </c:ser>
        <c:ser>
          <c:idx val="1"/>
          <c:order val="1"/>
          <c:tx>
            <c:v>Values Tanulók száma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3"/>
              <c:pt idx="0">
                <c:v>Szatmár</c:v>
              </c:pt>
              <c:pt idx="1">
                <c:v>Maros</c:v>
              </c:pt>
              <c:pt idx="2">
                <c:v>Arad</c:v>
              </c:pt>
              <c:pt idx="3">
                <c:v>Bihar</c:v>
              </c:pt>
              <c:pt idx="4">
                <c:v>Máramaros</c:v>
              </c:pt>
              <c:pt idx="5">
                <c:v>Kovászna</c:v>
              </c:pt>
              <c:pt idx="6">
                <c:v>Brassó</c:v>
              </c:pt>
              <c:pt idx="7">
                <c:v>Kolozs</c:v>
              </c:pt>
              <c:pt idx="8">
                <c:v>Beszterce-Naszód</c:v>
              </c:pt>
              <c:pt idx="9">
                <c:v>Hargita</c:v>
              </c:pt>
              <c:pt idx="10">
                <c:v>Temes</c:v>
              </c:pt>
              <c:pt idx="11">
                <c:v>Fehér</c:v>
              </c:pt>
              <c:pt idx="12">
                <c:v>Grand Total</c:v>
              </c:pt>
            </c:strLit>
          </c:cat>
          <c:val>
            <c:numLit>
              <c:ptCount val="13"/>
              <c:pt idx="0">
                <c:v>6</c:v>
              </c:pt>
              <c:pt idx="1">
                <c:v>8</c:v>
              </c:pt>
              <c:pt idx="2">
                <c:v>4</c:v>
              </c:pt>
              <c:pt idx="3">
                <c:v>6</c:v>
              </c:pt>
              <c:pt idx="4">
                <c:v>3</c:v>
              </c:pt>
              <c:pt idx="5">
                <c:v>12</c:v>
              </c:pt>
              <c:pt idx="6">
                <c:v>5</c:v>
              </c:pt>
              <c:pt idx="7">
                <c:v>8</c:v>
              </c:pt>
              <c:pt idx="8">
                <c:v>2</c:v>
              </c:pt>
              <c:pt idx="9">
                <c:v>11</c:v>
              </c:pt>
              <c:pt idx="10">
                <c:v>3</c:v>
              </c:pt>
              <c:pt idx="11">
                <c:v>3</c:v>
              </c:pt>
              <c:pt idx="12">
                <c:v>71</c:v>
              </c:pt>
            </c:numLit>
          </c:val>
        </c:ser>
        <c:axId val="60324259"/>
        <c:axId val="6047420"/>
      </c:barChart>
      <c:catAx>
        <c:axId val="60324259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047420"/>
        <c:crosses val="autoZero"/>
        <c:auto val="1"/>
        <c:lblOffset val="100"/>
        <c:tickLblSkip val="1"/>
        <c:noMultiLvlLbl val="0"/>
      </c:catAx>
      <c:valAx>
        <c:axId val="604742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32425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[0]Megyékre-össz!PivotTable1</c:name>
  </c:pivotSource>
  <c:chart>
    <c:plotArea>
      <c:layout/>
      <c:barChart>
        <c:barDir val="col"/>
        <c:grouping val="clustered"/>
        <c:varyColors val="0"/>
        <c:ser>
          <c:idx val="0"/>
          <c:order val="0"/>
          <c:tx>
            <c:v>Values Összpontszám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3"/>
              <c:pt idx="0">
                <c:v>Kovászna</c:v>
              </c:pt>
              <c:pt idx="1">
                <c:v>Hargita</c:v>
              </c:pt>
              <c:pt idx="2">
                <c:v>Maros</c:v>
              </c:pt>
              <c:pt idx="3">
                <c:v>Kolozs</c:v>
              </c:pt>
              <c:pt idx="4">
                <c:v>Szatmár</c:v>
              </c:pt>
              <c:pt idx="5">
                <c:v>Bihar</c:v>
              </c:pt>
              <c:pt idx="6">
                <c:v>Brassó</c:v>
              </c:pt>
              <c:pt idx="7">
                <c:v>Arad</c:v>
              </c:pt>
              <c:pt idx="8">
                <c:v>Máramaros</c:v>
              </c:pt>
              <c:pt idx="9">
                <c:v>Temes</c:v>
              </c:pt>
              <c:pt idx="10">
                <c:v>Fehér</c:v>
              </c:pt>
              <c:pt idx="11">
                <c:v>Beszterce-Naszód</c:v>
              </c:pt>
              <c:pt idx="12">
                <c:v>Grand Total</c:v>
              </c:pt>
            </c:strLit>
          </c:cat>
          <c:val>
            <c:numLit>
              <c:ptCount val="13"/>
              <c:pt idx="0">
                <c:v>1164</c:v>
              </c:pt>
              <c:pt idx="1">
                <c:v>1050</c:v>
              </c:pt>
              <c:pt idx="2">
                <c:v>919</c:v>
              </c:pt>
              <c:pt idx="3">
                <c:v>794</c:v>
              </c:pt>
              <c:pt idx="4">
                <c:v>705</c:v>
              </c:pt>
              <c:pt idx="5">
                <c:v>642</c:v>
              </c:pt>
              <c:pt idx="6">
                <c:v>513</c:v>
              </c:pt>
              <c:pt idx="7">
                <c:v>438</c:v>
              </c:pt>
              <c:pt idx="8">
                <c:v>320</c:v>
              </c:pt>
              <c:pt idx="9">
                <c:v>247</c:v>
              </c:pt>
              <c:pt idx="10">
                <c:v>239</c:v>
              </c:pt>
              <c:pt idx="11">
                <c:v>194</c:v>
              </c:pt>
              <c:pt idx="12">
                <c:v>7225</c:v>
              </c:pt>
            </c:numLit>
          </c:val>
        </c:ser>
        <c:ser>
          <c:idx val="1"/>
          <c:order val="1"/>
          <c:tx>
            <c:v>Values Versenyzők száma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3"/>
              <c:pt idx="0">
                <c:v>Kovászna</c:v>
              </c:pt>
              <c:pt idx="1">
                <c:v>Hargita</c:v>
              </c:pt>
              <c:pt idx="2">
                <c:v>Maros</c:v>
              </c:pt>
              <c:pt idx="3">
                <c:v>Kolozs</c:v>
              </c:pt>
              <c:pt idx="4">
                <c:v>Szatmár</c:v>
              </c:pt>
              <c:pt idx="5">
                <c:v>Bihar</c:v>
              </c:pt>
              <c:pt idx="6">
                <c:v>Brassó</c:v>
              </c:pt>
              <c:pt idx="7">
                <c:v>Arad</c:v>
              </c:pt>
              <c:pt idx="8">
                <c:v>Máramaros</c:v>
              </c:pt>
              <c:pt idx="9">
                <c:v>Temes</c:v>
              </c:pt>
              <c:pt idx="10">
                <c:v>Fehér</c:v>
              </c:pt>
              <c:pt idx="11">
                <c:v>Beszterce-Naszód</c:v>
              </c:pt>
              <c:pt idx="12">
                <c:v>Grand Total</c:v>
              </c:pt>
            </c:strLit>
          </c:cat>
          <c:val>
            <c:numLit>
              <c:ptCount val="13"/>
              <c:pt idx="0">
                <c:v>12</c:v>
              </c:pt>
              <c:pt idx="1">
                <c:v>11</c:v>
              </c:pt>
              <c:pt idx="2">
                <c:v>8</c:v>
              </c:pt>
              <c:pt idx="3">
                <c:v>8</c:v>
              </c:pt>
              <c:pt idx="4">
                <c:v>6</c:v>
              </c:pt>
              <c:pt idx="5">
                <c:v>6</c:v>
              </c:pt>
              <c:pt idx="6">
                <c:v>5</c:v>
              </c:pt>
              <c:pt idx="7">
                <c:v>4</c:v>
              </c:pt>
              <c:pt idx="8">
                <c:v>3</c:v>
              </c:pt>
              <c:pt idx="9">
                <c:v>3</c:v>
              </c:pt>
              <c:pt idx="10">
                <c:v>3</c:v>
              </c:pt>
              <c:pt idx="11">
                <c:v>2</c:v>
              </c:pt>
              <c:pt idx="12">
                <c:v>71</c:v>
              </c:pt>
            </c:numLit>
          </c:val>
        </c:ser>
        <c:axId val="54426781"/>
        <c:axId val="20078982"/>
      </c:barChart>
      <c:catAx>
        <c:axId val="54426781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0078982"/>
        <c:crosses val="autoZero"/>
        <c:auto val="1"/>
        <c:lblOffset val="100"/>
        <c:tickLblSkip val="1"/>
        <c:noMultiLvlLbl val="0"/>
      </c:catAx>
      <c:valAx>
        <c:axId val="2007898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42678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33</xdr:row>
      <xdr:rowOff>114300</xdr:rowOff>
    </xdr:from>
    <xdr:to>
      <xdr:col>10</xdr:col>
      <xdr:colOff>161925</xdr:colOff>
      <xdr:row>60</xdr:row>
      <xdr:rowOff>38100</xdr:rowOff>
    </xdr:to>
    <xdr:graphicFrame>
      <xdr:nvGraphicFramePr>
        <xdr:cNvPr id="1" name="Chart 1"/>
        <xdr:cNvGraphicFramePr/>
      </xdr:nvGraphicFramePr>
      <xdr:xfrm>
        <a:off x="76200" y="6400800"/>
        <a:ext cx="10601325" cy="506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17</xdr:row>
      <xdr:rowOff>9525</xdr:rowOff>
    </xdr:from>
    <xdr:to>
      <xdr:col>11</xdr:col>
      <xdr:colOff>304800</xdr:colOff>
      <xdr:row>39</xdr:row>
      <xdr:rowOff>152400</xdr:rowOff>
    </xdr:to>
    <xdr:graphicFrame>
      <xdr:nvGraphicFramePr>
        <xdr:cNvPr id="1" name="Chart 1"/>
        <xdr:cNvGraphicFramePr/>
      </xdr:nvGraphicFramePr>
      <xdr:xfrm>
        <a:off x="342900" y="3248025"/>
        <a:ext cx="820102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18</xdr:row>
      <xdr:rowOff>180975</xdr:rowOff>
    </xdr:from>
    <xdr:to>
      <xdr:col>9</xdr:col>
      <xdr:colOff>66675</xdr:colOff>
      <xdr:row>38</xdr:row>
      <xdr:rowOff>152400</xdr:rowOff>
    </xdr:to>
    <xdr:graphicFrame>
      <xdr:nvGraphicFramePr>
        <xdr:cNvPr id="1" name="Chart 1"/>
        <xdr:cNvGraphicFramePr/>
      </xdr:nvGraphicFramePr>
      <xdr:xfrm>
        <a:off x="38100" y="3609975"/>
        <a:ext cx="6886575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17">
    <cacheField name="Helyez?s">
      <sharedItems containsMixedTypes="1" containsNumber="1" containsInteger="1"/>
    </cacheField>
    <cacheField name="K?dsz?m">
      <sharedItems containsMixedTypes="0"/>
    </cacheField>
    <cacheField name="N?v ?s keresztn?v">
      <sharedItems containsMixedTypes="0"/>
    </cacheField>
    <cacheField name="A1">
      <sharedItems containsMixedTypes="0"/>
    </cacheField>
    <cacheField name="A2">
      <sharedItems containsMixedTypes="0"/>
    </cacheField>
    <cacheField name="A3">
      <sharedItems containsMixedTypes="0"/>
    </cacheField>
    <cacheField name="A4">
      <sharedItems containsMixedTypes="0"/>
    </cacheField>
    <cacheField name="A5">
      <sharedItems containsMixedTypes="0"/>
    </cacheField>
    <cacheField name="K?pz?si szint">
      <sharedItems containsMixedTypes="0"/>
    </cacheField>
    <cacheField name="Oszt?ly">
      <sharedItems containsMixedTypes="0"/>
    </cacheField>
    <cacheField name="Sz?ma">
      <sharedItems containsMixedTypes="1" containsNumber="1" containsInteger="1"/>
    </cacheField>
    <cacheField name="Tollba-mond?s">
      <sharedItems containsMixedTypes="1" containsNumber="1" containsInteger="1"/>
    </cacheField>
    <cacheField name="Feladat-lap">
      <sharedItems containsMixedTypes="1" containsNumber="1" containsInteger="1"/>
    </cacheField>
    <cacheField name="?ssz-pontsz?m">
      <sharedItems containsMixedTypes="1" containsNumber="1" containsInteger="1"/>
    </cacheField>
    <cacheField name="Iskola">
      <sharedItems containsMixedTypes="0" count="31">
        <s v="Kölcsey Ferenc Főgimnázium, Szatmárnémeti"/>
        <s v="Székely Mikó Kollégium, Sepsiszentgyörgy"/>
        <s v="Szent György Technológiai Líceum, Erdőszentgyörgy"/>
        <s v="Bolyai Farkas Elméleti Líceum, Marosvásárhely"/>
        <s v="Áprily Lajos Főgimnázium, Brassó"/>
        <s v="Mikes Kelemen Líceum, Sepsiszentgyörgy"/>
        <s v="Ady Endre Elméleti Líceum, Nagyvárad"/>
        <s v="Leöwey Klára Elméleti Líceum Máramarossziget"/>
        <s v="Nagykárolyi Elméleti Líceum"/>
        <s v="Segítő Mária Római Katolikus Teológiai Gimnázium, Csíkszereda"/>
        <s v="Csiky Gergely Főgimnázium, Arad"/>
        <s v="Salamon Ernő Gimnázium, Gyergyószentmiklós"/>
        <s v="Református Kollégium, Kolozsvár"/>
        <s v="Németh László Elméleti Líceum, Nagybánya"/>
        <s v="Mihai Eminescu Főgimnázium, Nagyvárad"/>
        <s v="János Zsigmond Líceum, Kolozsvár"/>
        <s v="Márton Áron Gimnázium, Csíkszereda"/>
        <s v="Báthory István Elméleti Líceum, Kolozsvár"/>
        <s v="Zajzoni Rab István Középiskola, Négyfalu"/>
        <s v="Benedek Elek Pedagógiai Líceum, Székelyudvarhely"/>
        <s v="Horváth János Elméleti Líceum, Margitta"/>
        <s v="Művészeti Líceum, Nagyvárad"/>
        <s v="Bod Péter Tanítóképző, Kézdivásárhely"/>
        <s v="Andrei Mureșanu Főgimnázium, Beszterce"/>
        <s v="Apáczai Csere János Elméleti Líceum, Kolozsvár"/>
        <s v="Bethlen Gábor Kollégium, Nagyenyed"/>
        <s v="Bartók Béla Elméleti Líceum, Temesvár"/>
        <s v="GMGK Római Katolikus Teológiai Líceum, Gyulafehérvár"/>
        <s v="BBTE, Óvó - tanítóképző szak, Kolozsvár"/>
        <s v="BBTE, Óvodapedagógiai és az elemi oktatás pedagógiája szak,  Kézdivásárhely"/>
        <s v="BBTE, Óvó - tanítóképző szak, Székelyudvarhely"/>
      </sharedItems>
    </cacheField>
    <cacheField name="Megye">
      <sharedItems containsMixedTypes="0" count="12">
        <s v="Szatmár"/>
        <s v="Kovászna"/>
        <s v="Maros"/>
        <s v="Brassó"/>
        <s v="Bihar"/>
        <s v="Máramaros"/>
        <s v="Hargita"/>
        <s v="Arad"/>
        <s v="Kolozs"/>
        <s v="Beszterce-Naszód"/>
        <s v="Fehér"/>
        <s v="Temes"/>
      </sharedItems>
    </cacheField>
    <cacheField name="Felkészítő tanár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1:B33" firstHeaderRow="1" firstDataRow="1" firstDataCol="1"/>
  <pivotFields count="17">
    <pivotField showAll="0"/>
    <pivotField showAll="0"/>
    <pivotField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/>
    <pivotField showAll="0" defaultSubtotal="0"/>
    <pivotField showAll="0"/>
    <pivotField showAll="0"/>
    <pivotField dataField="1" showAll="0"/>
    <pivotField axis="axisRow" showAll="0" sortType="descending">
      <items count="32">
        <item x="6"/>
        <item x="4"/>
        <item x="26"/>
        <item x="17"/>
        <item x="25"/>
        <item x="22"/>
        <item x="3"/>
        <item x="20"/>
        <item x="0"/>
        <item x="16"/>
        <item x="14"/>
        <item x="5"/>
        <item x="8"/>
        <item x="13"/>
        <item x="12"/>
        <item x="9"/>
        <item x="1"/>
        <item x="2"/>
        <item x="18"/>
        <item x="7"/>
        <item x="10"/>
        <item x="11"/>
        <item x="15"/>
        <item x="19"/>
        <item x="21"/>
        <item x="23"/>
        <item x="24"/>
        <item x="27"/>
        <item x="28"/>
        <item x="29"/>
        <item x="30"/>
        <item t="default"/>
      </items>
    </pivotField>
    <pivotField showAll="0"/>
    <pivotField showAll="0"/>
  </pivotFields>
  <rowFields count="1">
    <field x="14"/>
  </rowFields>
  <rowItems count="32">
    <i>
      <x v="6"/>
    </i>
    <i>
      <x v="16"/>
    </i>
    <i>
      <x v="20"/>
    </i>
    <i>
      <x v="1"/>
    </i>
    <i>
      <x v="8"/>
    </i>
    <i>
      <x v="12"/>
    </i>
    <i>
      <x v="11"/>
    </i>
    <i>
      <x v="15"/>
    </i>
    <i>
      <x v="21"/>
    </i>
    <i>
      <x v="2"/>
    </i>
    <i>
      <x/>
    </i>
    <i>
      <x v="14"/>
    </i>
    <i>
      <x v="7"/>
    </i>
    <i>
      <x v="13"/>
    </i>
    <i>
      <x v="26"/>
    </i>
    <i>
      <x v="25"/>
    </i>
    <i>
      <x v="23"/>
    </i>
    <i>
      <x v="28"/>
    </i>
    <i>
      <x v="4"/>
    </i>
    <i>
      <x v="29"/>
    </i>
    <i>
      <x v="17"/>
    </i>
    <i>
      <x v="30"/>
    </i>
    <i>
      <x v="19"/>
    </i>
    <i>
      <x v="10"/>
    </i>
    <i>
      <x v="22"/>
    </i>
    <i>
      <x v="9"/>
    </i>
    <i>
      <x v="3"/>
    </i>
    <i>
      <x v="18"/>
    </i>
    <i>
      <x v="24"/>
    </i>
    <i>
      <x v="5"/>
    </i>
    <i>
      <x v="27"/>
    </i>
    <i t="grand">
      <x/>
    </i>
  </rowItems>
  <colItems count="1">
    <i/>
  </colItems>
  <dataFields count="1">
    <dataField name="?sszpontsz?m" fld="13" baseField="0" baseItem="0"/>
  </data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1:C15" firstHeaderRow="1" firstDataRow="2" firstDataCol="1"/>
  <pivotFields count="17">
    <pivotField showAll="0"/>
    <pivotField showAll="0"/>
    <pivotField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/>
    <pivotField showAll="0" defaultSubtotal="0"/>
    <pivotField showAll="0"/>
    <pivotField showAll="0"/>
    <pivotField dataField="1" showAll="0"/>
    <pivotField showAll="0"/>
    <pivotField axis="axisRow" showAll="0" sortType="descending">
      <items count="13">
        <item x="7"/>
        <item x="4"/>
        <item x="3"/>
        <item x="10"/>
        <item x="6"/>
        <item x="8"/>
        <item x="1"/>
        <item x="5"/>
        <item x="2"/>
        <item x="0"/>
        <item x="11"/>
        <item x="9"/>
        <item t="default"/>
      </items>
    </pivotField>
    <pivotField showAll="0"/>
  </pivotFields>
  <rowFields count="1">
    <field x="15"/>
  </rowFields>
  <rowItems count="13">
    <i>
      <x v="9"/>
    </i>
    <i>
      <x v="8"/>
    </i>
    <i>
      <x/>
    </i>
    <i>
      <x v="1"/>
    </i>
    <i>
      <x v="7"/>
    </i>
    <i>
      <x v="6"/>
    </i>
    <i>
      <x v="2"/>
    </i>
    <i>
      <x v="5"/>
    </i>
    <i>
      <x v="11"/>
    </i>
    <i>
      <x v="4"/>
    </i>
    <i>
      <x v="10"/>
    </i>
    <i>
      <x v="3"/>
    </i>
    <i t="grand">
      <x/>
    </i>
  </rowItems>
  <colFields count="1">
    <field x="-2"/>
  </colFields>
  <colItems count="2">
    <i>
      <x/>
    </i>
    <i i="1">
      <x v="1"/>
    </i>
  </colItems>
  <dataFields count="2">
    <dataField name="?sszpontsz?m ?tlaga" fld="13" subtotal="average" baseField="0" baseItem="0" numFmtId="2"/>
    <dataField name="Tanul?k sz?ma" fld="13" subtotal="count" baseField="0" baseItem="0" numFmtId="1"/>
  </dataFields>
  <formats count="5">
    <format dxfId="0">
      <pivotArea outline="0" fieldPosition="0"/>
    </format>
    <format dxfId="0">
      <pivotArea outline="0" fieldPosition="0" axis="axisValues" dataOnly="0" labelOnly="1"/>
    </format>
    <format dxfId="1">
      <pivotArea outline="0" fieldPosition="0">
        <references count="1">
          <reference field="4294967294" count="1">
            <x v="1"/>
          </reference>
        </references>
      </pivotArea>
    </format>
    <format dxfId="1">
      <pivotArea outline="0" fieldPosition="0" dataOnly="0" labelOnly="1" type="topRight"/>
    </format>
    <format dxfId="1">
      <pivotArea outline="0" fieldPosition="0" dataOnly="0" labelOnly="1">
        <references count="1">
          <reference field="4294967294" count="1">
            <x v="1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3:C17" firstHeaderRow="1" firstDataRow="2" firstDataCol="1"/>
  <pivotFields count="17">
    <pivotField showAll="0"/>
    <pivotField showAll="0" defaultSubtota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/>
    <pivotField showAll="0" defaultSubtotal="0"/>
    <pivotField axis="axisRow" showAll="0" sortType="descending" defaultSubtotal="0">
      <items count="12">
        <item x="7"/>
        <item x="9"/>
        <item x="4"/>
        <item x="3"/>
        <item x="10"/>
        <item x="6"/>
        <item x="8"/>
        <item x="1"/>
        <item x="5"/>
        <item x="2"/>
        <item x="0"/>
        <item x="11"/>
      </items>
    </pivotField>
    <pivotField showAll="0" defaultSubtotal="0"/>
  </pivotFields>
  <rowFields count="1">
    <field x="15"/>
  </rowFields>
  <rowItems count="13">
    <i>
      <x v="7"/>
    </i>
    <i>
      <x v="5"/>
    </i>
    <i>
      <x v="9"/>
    </i>
    <i>
      <x v="6"/>
    </i>
    <i>
      <x v="10"/>
    </i>
    <i>
      <x v="2"/>
    </i>
    <i>
      <x v="3"/>
    </i>
    <i>
      <x/>
    </i>
    <i>
      <x v="8"/>
    </i>
    <i>
      <x v="11"/>
    </i>
    <i>
      <x v="4"/>
    </i>
    <i>
      <x v="1"/>
    </i>
    <i t="grand">
      <x/>
    </i>
  </rowItems>
  <colFields count="1">
    <field x="-2"/>
  </colFields>
  <colItems count="2">
    <i>
      <x/>
    </i>
    <i i="1">
      <x v="1"/>
    </i>
  </colItems>
  <dataFields count="2">
    <dataField name="?sszpontsz?m" fld="13" baseField="0" baseItem="0"/>
    <dataField name="Versenyzők száma" fld="2" subtotal="count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Relationship Id="rId3" Type="http://schemas.openxmlformats.org/officeDocument/2006/relationships/pivotTable" Target="../pivotTables/pivotTable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Relationship Id="rId3" Type="http://schemas.openxmlformats.org/officeDocument/2006/relationships/pivotTable" Target="../pivotTables/pivotTable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8"/>
  <sheetViews>
    <sheetView tabSelected="1" zoomScale="80" zoomScaleNormal="80" zoomScalePageLayoutView="0" workbookViewId="0" topLeftCell="A1">
      <pane ySplit="5" topLeftCell="A6" activePane="bottomLeft" state="frozen"/>
      <selection pane="topLeft" activeCell="A5" sqref="A5"/>
      <selection pane="bottomLeft" activeCell="I21" sqref="I21"/>
    </sheetView>
  </sheetViews>
  <sheetFormatPr defaultColWidth="9.140625" defaultRowHeight="15"/>
  <cols>
    <col min="1" max="1" width="10.8515625" style="4" customWidth="1"/>
    <col min="2" max="2" width="11.00390625" style="9" customWidth="1"/>
    <col min="3" max="3" width="30.7109375" style="4" customWidth="1"/>
    <col min="4" max="4" width="79.140625" style="4" hidden="1" customWidth="1"/>
    <col min="5" max="8" width="16.8515625" style="4" hidden="1" customWidth="1"/>
    <col min="9" max="9" width="14.57421875" style="4" customWidth="1"/>
    <col min="10" max="10" width="9.8515625" style="4" customWidth="1"/>
    <col min="11" max="11" width="11.8515625" style="4" hidden="1" customWidth="1"/>
    <col min="12" max="12" width="12.57421875" style="34" customWidth="1"/>
    <col min="13" max="13" width="12.57421875" style="33" customWidth="1"/>
    <col min="14" max="14" width="12.8515625" style="4" customWidth="1"/>
    <col min="15" max="15" width="69.28125" style="4" customWidth="1"/>
    <col min="16" max="16" width="19.7109375" style="9" customWidth="1"/>
    <col min="17" max="17" width="34.7109375" style="4" customWidth="1"/>
    <col min="18" max="16384" width="9.140625" style="4" customWidth="1"/>
  </cols>
  <sheetData>
    <row r="1" spans="1:17" ht="22.5">
      <c r="A1" s="35" t="s">
        <v>11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</row>
    <row r="2" spans="1:17" ht="17.25">
      <c r="A2" s="36" t="s">
        <v>4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</row>
    <row r="3" spans="1:17" ht="17.25">
      <c r="A3" s="37" t="s">
        <v>99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</row>
    <row r="4" spans="1:17" ht="41.25" customHeight="1">
      <c r="A4" s="38" t="s">
        <v>12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</row>
    <row r="5" spans="1:17" ht="39" customHeight="1" thickBot="1">
      <c r="A5" s="1" t="s">
        <v>2</v>
      </c>
      <c r="B5" s="1" t="s">
        <v>1</v>
      </c>
      <c r="C5" s="2" t="s">
        <v>8</v>
      </c>
      <c r="D5" s="2" t="s">
        <v>253</v>
      </c>
      <c r="E5" s="2" t="s">
        <v>254</v>
      </c>
      <c r="F5" s="2" t="s">
        <v>255</v>
      </c>
      <c r="G5" s="2" t="s">
        <v>256</v>
      </c>
      <c r="H5" s="2" t="s">
        <v>257</v>
      </c>
      <c r="I5" s="2" t="s">
        <v>95</v>
      </c>
      <c r="J5" s="1" t="s">
        <v>3</v>
      </c>
      <c r="K5" s="1" t="s">
        <v>34</v>
      </c>
      <c r="L5" s="25" t="s">
        <v>5</v>
      </c>
      <c r="M5" s="26" t="s">
        <v>6</v>
      </c>
      <c r="N5" s="3" t="s">
        <v>7</v>
      </c>
      <c r="O5" s="2" t="s">
        <v>10</v>
      </c>
      <c r="P5" s="1" t="s">
        <v>0</v>
      </c>
      <c r="Q5" s="2" t="s">
        <v>9</v>
      </c>
    </row>
    <row r="6" spans="1:17" ht="21" customHeight="1" thickTop="1">
      <c r="A6" s="24">
        <v>1</v>
      </c>
      <c r="B6" s="7" t="str">
        <f aca="true" t="shared" si="0" ref="B6:B37">CONCATENATE("I/",K6)</f>
        <v>I/32</v>
      </c>
      <c r="C6" s="6" t="s">
        <v>36</v>
      </c>
      <c r="D6" s="6" t="s">
        <v>18</v>
      </c>
      <c r="E6" s="6" t="s">
        <v>19</v>
      </c>
      <c r="F6" s="6" t="s">
        <v>42</v>
      </c>
      <c r="G6" s="6" t="s">
        <v>188</v>
      </c>
      <c r="H6" s="6" t="s">
        <v>51</v>
      </c>
      <c r="I6" s="6" t="s">
        <v>93</v>
      </c>
      <c r="J6" s="5" t="str">
        <f aca="true" t="shared" si="1" ref="J6:J37">F6</f>
        <v>XI.</v>
      </c>
      <c r="K6" s="5">
        <v>32</v>
      </c>
      <c r="L6" s="19">
        <v>33</v>
      </c>
      <c r="M6" s="27">
        <v>95</v>
      </c>
      <c r="N6" s="16">
        <f aca="true" t="shared" si="2" ref="N6:N37">IF(L6+M6=0,"",SUM(L6:M6))</f>
        <v>128</v>
      </c>
      <c r="O6" s="6" t="str">
        <f aca="true" t="shared" si="3" ref="O6:O37">D6</f>
        <v>Kölcsey Ferenc Főgimnázium, Szatmárnémeti</v>
      </c>
      <c r="P6" s="5" t="str">
        <f aca="true" t="shared" si="4" ref="P6:P37">E6</f>
        <v>Szatmár</v>
      </c>
      <c r="Q6" s="6" t="str">
        <f aca="true" t="shared" si="5" ref="Q6:Q37">H6</f>
        <v>Téglás József</v>
      </c>
    </row>
    <row r="7" spans="1:17" ht="21" customHeight="1">
      <c r="A7" s="24">
        <v>2</v>
      </c>
      <c r="B7" s="7" t="str">
        <f t="shared" si="0"/>
        <v>I/22</v>
      </c>
      <c r="C7" s="8" t="s">
        <v>39</v>
      </c>
      <c r="D7" s="6" t="s">
        <v>15</v>
      </c>
      <c r="E7" s="6" t="s">
        <v>26</v>
      </c>
      <c r="F7" s="6" t="s">
        <v>42</v>
      </c>
      <c r="G7" s="6" t="s">
        <v>214</v>
      </c>
      <c r="H7" s="6" t="s">
        <v>48</v>
      </c>
      <c r="I7" s="6" t="s">
        <v>93</v>
      </c>
      <c r="J7" s="5" t="str">
        <f t="shared" si="1"/>
        <v>XI.</v>
      </c>
      <c r="K7" s="5">
        <v>22</v>
      </c>
      <c r="L7" s="20">
        <v>38</v>
      </c>
      <c r="M7" s="28">
        <v>89</v>
      </c>
      <c r="N7" s="16">
        <f t="shared" si="2"/>
        <v>127</v>
      </c>
      <c r="O7" s="6" t="str">
        <f t="shared" si="3"/>
        <v>Székely Mikó Kollégium, Sepsiszentgyörgy</v>
      </c>
      <c r="P7" s="5" t="str">
        <f t="shared" si="4"/>
        <v>Kovászna</v>
      </c>
      <c r="Q7" s="6" t="str">
        <f t="shared" si="5"/>
        <v>Pénzes Ágnes</v>
      </c>
    </row>
    <row r="8" spans="1:17" ht="21" customHeight="1">
      <c r="A8" s="24">
        <v>3</v>
      </c>
      <c r="B8" s="7" t="str">
        <f t="shared" si="0"/>
        <v>I/9</v>
      </c>
      <c r="C8" s="8" t="s">
        <v>74</v>
      </c>
      <c r="D8" s="6" t="s">
        <v>75</v>
      </c>
      <c r="E8" s="6" t="s">
        <v>23</v>
      </c>
      <c r="F8" s="6" t="s">
        <v>152</v>
      </c>
      <c r="G8" s="6" t="s">
        <v>154</v>
      </c>
      <c r="H8" s="6" t="s">
        <v>76</v>
      </c>
      <c r="I8" s="6" t="s">
        <v>93</v>
      </c>
      <c r="J8" s="5" t="str">
        <f t="shared" si="1"/>
        <v>X</v>
      </c>
      <c r="K8" s="5">
        <v>9</v>
      </c>
      <c r="L8" s="20">
        <v>35</v>
      </c>
      <c r="M8" s="28">
        <v>91</v>
      </c>
      <c r="N8" s="16">
        <f t="shared" si="2"/>
        <v>126</v>
      </c>
      <c r="O8" s="6" t="str">
        <f t="shared" si="3"/>
        <v>Szent György Technológiai Líceum, Erdőszentgyörgy</v>
      </c>
      <c r="P8" s="5" t="str">
        <f t="shared" si="4"/>
        <v>Maros</v>
      </c>
      <c r="Q8" s="6" t="str">
        <f t="shared" si="5"/>
        <v>Szilágyi Mária Magdolna</v>
      </c>
    </row>
    <row r="9" spans="1:17" ht="21" customHeight="1">
      <c r="A9" s="24">
        <v>4</v>
      </c>
      <c r="B9" s="7" t="str">
        <f t="shared" si="0"/>
        <v>I/14</v>
      </c>
      <c r="C9" s="8" t="s">
        <v>245</v>
      </c>
      <c r="D9" s="6" t="s">
        <v>14</v>
      </c>
      <c r="E9" s="6" t="s">
        <v>23</v>
      </c>
      <c r="F9" s="6" t="s">
        <v>49</v>
      </c>
      <c r="G9" s="6" t="s">
        <v>246</v>
      </c>
      <c r="H9" s="6" t="s">
        <v>56</v>
      </c>
      <c r="I9" s="6" t="s">
        <v>93</v>
      </c>
      <c r="J9" s="5" t="str">
        <f t="shared" si="1"/>
        <v>XII.</v>
      </c>
      <c r="K9" s="5">
        <v>14</v>
      </c>
      <c r="L9" s="20">
        <v>32</v>
      </c>
      <c r="M9" s="28">
        <v>93</v>
      </c>
      <c r="N9" s="16">
        <f t="shared" si="2"/>
        <v>125</v>
      </c>
      <c r="O9" s="6" t="str">
        <f t="shared" si="3"/>
        <v>Bolyai Farkas Elméleti Líceum, Marosvásárhely</v>
      </c>
      <c r="P9" s="5" t="str">
        <f t="shared" si="4"/>
        <v>Maros</v>
      </c>
      <c r="Q9" s="6" t="str">
        <f t="shared" si="5"/>
        <v>Sikó Olga-Anna</v>
      </c>
    </row>
    <row r="10" spans="1:17" ht="21" customHeight="1">
      <c r="A10" s="24">
        <v>5</v>
      </c>
      <c r="B10" s="7" t="str">
        <f t="shared" si="0"/>
        <v>I/3</v>
      </c>
      <c r="C10" s="8" t="s">
        <v>92</v>
      </c>
      <c r="D10" s="6" t="s">
        <v>15</v>
      </c>
      <c r="E10" s="6" t="s">
        <v>26</v>
      </c>
      <c r="F10" s="6" t="s">
        <v>45</v>
      </c>
      <c r="G10" s="6" t="s">
        <v>182</v>
      </c>
      <c r="H10" s="6" t="s">
        <v>50</v>
      </c>
      <c r="I10" s="6" t="s">
        <v>93</v>
      </c>
      <c r="J10" s="5" t="str">
        <f t="shared" si="1"/>
        <v>X.</v>
      </c>
      <c r="K10" s="5">
        <v>3</v>
      </c>
      <c r="L10" s="20">
        <v>29</v>
      </c>
      <c r="M10" s="29">
        <v>96</v>
      </c>
      <c r="N10" s="16">
        <f t="shared" si="2"/>
        <v>125</v>
      </c>
      <c r="O10" s="6" t="str">
        <f t="shared" si="3"/>
        <v>Székely Mikó Kollégium, Sepsiszentgyörgy</v>
      </c>
      <c r="P10" s="5" t="str">
        <f t="shared" si="4"/>
        <v>Kovászna</v>
      </c>
      <c r="Q10" s="6" t="str">
        <f t="shared" si="5"/>
        <v>Dobra Judit</v>
      </c>
    </row>
    <row r="11" spans="1:17" ht="21" customHeight="1">
      <c r="A11" s="24">
        <v>6</v>
      </c>
      <c r="B11" s="7" t="str">
        <f t="shared" si="0"/>
        <v>I/8</v>
      </c>
      <c r="C11" s="8" t="s">
        <v>37</v>
      </c>
      <c r="D11" s="6" t="s">
        <v>13</v>
      </c>
      <c r="E11" s="6" t="s">
        <v>20</v>
      </c>
      <c r="F11" s="6" t="s">
        <v>42</v>
      </c>
      <c r="G11" s="6" t="s">
        <v>187</v>
      </c>
      <c r="H11" s="6" t="s">
        <v>58</v>
      </c>
      <c r="I11" s="6" t="s">
        <v>93</v>
      </c>
      <c r="J11" s="5" t="str">
        <f t="shared" si="1"/>
        <v>XI.</v>
      </c>
      <c r="K11" s="5">
        <v>8</v>
      </c>
      <c r="L11" s="30">
        <v>41</v>
      </c>
      <c r="M11" s="28">
        <v>83</v>
      </c>
      <c r="N11" s="16">
        <f t="shared" si="2"/>
        <v>124</v>
      </c>
      <c r="O11" s="6" t="str">
        <f t="shared" si="3"/>
        <v>Áprily Lajos Főgimnázium, Brassó</v>
      </c>
      <c r="P11" s="5" t="str">
        <f t="shared" si="4"/>
        <v>Brassó</v>
      </c>
      <c r="Q11" s="6" t="str">
        <f t="shared" si="5"/>
        <v>Kis Edith</v>
      </c>
    </row>
    <row r="12" spans="1:17" ht="21" customHeight="1">
      <c r="A12" s="24">
        <v>7</v>
      </c>
      <c r="B12" s="5" t="str">
        <f t="shared" si="0"/>
        <v>I/2</v>
      </c>
      <c r="C12" s="6" t="s">
        <v>65</v>
      </c>
      <c r="D12" s="6" t="s">
        <v>18</v>
      </c>
      <c r="E12" s="6" t="s">
        <v>19</v>
      </c>
      <c r="F12" s="6" t="s">
        <v>42</v>
      </c>
      <c r="G12" s="6" t="s">
        <v>206</v>
      </c>
      <c r="H12" s="6" t="s">
        <v>51</v>
      </c>
      <c r="I12" s="6" t="s">
        <v>93</v>
      </c>
      <c r="J12" s="5" t="str">
        <f t="shared" si="1"/>
        <v>XI.</v>
      </c>
      <c r="K12" s="5">
        <v>2</v>
      </c>
      <c r="L12" s="19">
        <v>32</v>
      </c>
      <c r="M12" s="27">
        <v>91</v>
      </c>
      <c r="N12" s="16">
        <f t="shared" si="2"/>
        <v>123</v>
      </c>
      <c r="O12" s="6" t="str">
        <f t="shared" si="3"/>
        <v>Kölcsey Ferenc Főgimnázium, Szatmárnémeti</v>
      </c>
      <c r="P12" s="5" t="str">
        <f t="shared" si="4"/>
        <v>Szatmár</v>
      </c>
      <c r="Q12" s="6" t="str">
        <f t="shared" si="5"/>
        <v>Téglás József</v>
      </c>
    </row>
    <row r="13" spans="1:17" ht="21" customHeight="1">
      <c r="A13" s="24">
        <v>8</v>
      </c>
      <c r="B13" s="7" t="str">
        <f t="shared" si="0"/>
        <v>I/28</v>
      </c>
      <c r="C13" s="8" t="s">
        <v>35</v>
      </c>
      <c r="D13" s="6" t="s">
        <v>14</v>
      </c>
      <c r="E13" s="6" t="s">
        <v>23</v>
      </c>
      <c r="F13" s="6" t="s">
        <v>234</v>
      </c>
      <c r="G13" s="6" t="s">
        <v>235</v>
      </c>
      <c r="H13" s="6" t="s">
        <v>56</v>
      </c>
      <c r="I13" s="6" t="s">
        <v>93</v>
      </c>
      <c r="J13" s="5" t="str">
        <f t="shared" si="1"/>
        <v>XII</v>
      </c>
      <c r="K13" s="5">
        <v>28</v>
      </c>
      <c r="L13" s="20">
        <v>29</v>
      </c>
      <c r="M13" s="28">
        <v>94</v>
      </c>
      <c r="N13" s="16">
        <f t="shared" si="2"/>
        <v>123</v>
      </c>
      <c r="O13" s="6" t="str">
        <f t="shared" si="3"/>
        <v>Bolyai Farkas Elméleti Líceum, Marosvásárhely</v>
      </c>
      <c r="P13" s="5" t="str">
        <f t="shared" si="4"/>
        <v>Maros</v>
      </c>
      <c r="Q13" s="6" t="str">
        <f t="shared" si="5"/>
        <v>Sikó Olga-Anna</v>
      </c>
    </row>
    <row r="14" spans="1:17" ht="21" customHeight="1">
      <c r="A14" s="24">
        <v>9</v>
      </c>
      <c r="B14" s="7" t="str">
        <f t="shared" si="0"/>
        <v>I/56</v>
      </c>
      <c r="C14" s="8" t="s">
        <v>83</v>
      </c>
      <c r="D14" s="6" t="s">
        <v>14</v>
      </c>
      <c r="E14" s="6" t="s">
        <v>23</v>
      </c>
      <c r="F14" s="6" t="s">
        <v>234</v>
      </c>
      <c r="G14" s="6" t="s">
        <v>236</v>
      </c>
      <c r="H14" s="6" t="s">
        <v>84</v>
      </c>
      <c r="I14" s="6" t="s">
        <v>93</v>
      </c>
      <c r="J14" s="5" t="str">
        <f t="shared" si="1"/>
        <v>XII</v>
      </c>
      <c r="K14" s="5">
        <v>56</v>
      </c>
      <c r="L14" s="20">
        <v>32</v>
      </c>
      <c r="M14" s="28">
        <v>90</v>
      </c>
      <c r="N14" s="16">
        <f t="shared" si="2"/>
        <v>122</v>
      </c>
      <c r="O14" s="6" t="str">
        <f t="shared" si="3"/>
        <v>Bolyai Farkas Elméleti Líceum, Marosvásárhely</v>
      </c>
      <c r="P14" s="5" t="str">
        <f t="shared" si="4"/>
        <v>Maros</v>
      </c>
      <c r="Q14" s="6" t="str">
        <f t="shared" si="5"/>
        <v>Soós Katalin</v>
      </c>
    </row>
    <row r="15" spans="1:17" ht="21" customHeight="1">
      <c r="A15" s="5">
        <v>10</v>
      </c>
      <c r="B15" s="7" t="str">
        <f t="shared" si="0"/>
        <v>I/61</v>
      </c>
      <c r="C15" s="8" t="s">
        <v>200</v>
      </c>
      <c r="D15" s="6" t="s">
        <v>61</v>
      </c>
      <c r="E15" s="6" t="s">
        <v>26</v>
      </c>
      <c r="F15" s="6" t="s">
        <v>42</v>
      </c>
      <c r="G15" s="6" t="s">
        <v>201</v>
      </c>
      <c r="H15" s="6" t="s">
        <v>202</v>
      </c>
      <c r="I15" s="6" t="s">
        <v>93</v>
      </c>
      <c r="J15" s="5" t="str">
        <f t="shared" si="1"/>
        <v>XI.</v>
      </c>
      <c r="K15" s="5">
        <v>61</v>
      </c>
      <c r="L15" s="20">
        <v>40</v>
      </c>
      <c r="M15" s="28">
        <v>81</v>
      </c>
      <c r="N15" s="16">
        <f t="shared" si="2"/>
        <v>121</v>
      </c>
      <c r="O15" s="6" t="str">
        <f t="shared" si="3"/>
        <v>Mikes Kelemen Líceum, Sepsiszentgyörgy</v>
      </c>
      <c r="P15" s="5" t="str">
        <f t="shared" si="4"/>
        <v>Kovászna</v>
      </c>
      <c r="Q15" s="6" t="str">
        <f t="shared" si="5"/>
        <v>Török Katalin</v>
      </c>
    </row>
    <row r="16" spans="1:17" ht="21" customHeight="1">
      <c r="A16" s="5">
        <v>11</v>
      </c>
      <c r="B16" s="7" t="str">
        <f t="shared" si="0"/>
        <v>I/33</v>
      </c>
      <c r="C16" s="8" t="s">
        <v>119</v>
      </c>
      <c r="D16" s="6" t="s">
        <v>71</v>
      </c>
      <c r="E16" s="6" t="s">
        <v>25</v>
      </c>
      <c r="F16" s="6" t="s">
        <v>44</v>
      </c>
      <c r="G16" s="6" t="s">
        <v>120</v>
      </c>
      <c r="H16" s="6" t="s">
        <v>121</v>
      </c>
      <c r="I16" s="6" t="s">
        <v>93</v>
      </c>
      <c r="J16" s="5" t="str">
        <f t="shared" si="1"/>
        <v>IX.</v>
      </c>
      <c r="K16" s="5">
        <v>33</v>
      </c>
      <c r="L16" s="20">
        <v>36</v>
      </c>
      <c r="M16" s="28">
        <v>85</v>
      </c>
      <c r="N16" s="16">
        <f t="shared" si="2"/>
        <v>121</v>
      </c>
      <c r="O16" s="6" t="str">
        <f t="shared" si="3"/>
        <v>Ady Endre Elméleti Líceum, Nagyvárad</v>
      </c>
      <c r="P16" s="5" t="str">
        <f t="shared" si="4"/>
        <v>Bihar</v>
      </c>
      <c r="Q16" s="6" t="str">
        <f t="shared" si="5"/>
        <v>Kozma Éva</v>
      </c>
    </row>
    <row r="17" spans="1:17" ht="21" customHeight="1">
      <c r="A17" s="5">
        <v>12</v>
      </c>
      <c r="B17" s="7" t="str">
        <f t="shared" si="0"/>
        <v>I/26</v>
      </c>
      <c r="C17" s="8" t="s">
        <v>66</v>
      </c>
      <c r="D17" s="6" t="s">
        <v>171</v>
      </c>
      <c r="E17" s="6" t="s">
        <v>27</v>
      </c>
      <c r="F17" s="6" t="s">
        <v>45</v>
      </c>
      <c r="G17" s="6" t="s">
        <v>172</v>
      </c>
      <c r="H17" s="6" t="s">
        <v>52</v>
      </c>
      <c r="I17" s="6" t="s">
        <v>93</v>
      </c>
      <c r="J17" s="5" t="str">
        <f t="shared" si="1"/>
        <v>X.</v>
      </c>
      <c r="K17" s="5">
        <v>26</v>
      </c>
      <c r="L17" s="20">
        <v>30</v>
      </c>
      <c r="M17" s="28">
        <v>91</v>
      </c>
      <c r="N17" s="16">
        <f t="shared" si="2"/>
        <v>121</v>
      </c>
      <c r="O17" s="6" t="str">
        <f t="shared" si="3"/>
        <v>Leöwey Klára Elméleti Líceum Máramarossziget</v>
      </c>
      <c r="P17" s="5" t="str">
        <f t="shared" si="4"/>
        <v>Máramaros</v>
      </c>
      <c r="Q17" s="6" t="str">
        <f t="shared" si="5"/>
        <v>Sebestyén Gabriella</v>
      </c>
    </row>
    <row r="18" spans="1:17" ht="21" customHeight="1">
      <c r="A18" s="5">
        <v>13</v>
      </c>
      <c r="B18" s="7" t="str">
        <f t="shared" si="0"/>
        <v>I/4</v>
      </c>
      <c r="C18" s="8" t="s">
        <v>189</v>
      </c>
      <c r="D18" s="6" t="s">
        <v>59</v>
      </c>
      <c r="E18" s="6" t="s">
        <v>19</v>
      </c>
      <c r="F18" s="6" t="s">
        <v>42</v>
      </c>
      <c r="G18" s="6" t="s">
        <v>190</v>
      </c>
      <c r="H18" s="6" t="s">
        <v>60</v>
      </c>
      <c r="I18" s="6" t="s">
        <v>93</v>
      </c>
      <c r="J18" s="5" t="str">
        <f t="shared" si="1"/>
        <v>XI.</v>
      </c>
      <c r="K18" s="5">
        <v>4</v>
      </c>
      <c r="L18" s="20">
        <v>37</v>
      </c>
      <c r="M18" s="28">
        <v>82</v>
      </c>
      <c r="N18" s="16">
        <f t="shared" si="2"/>
        <v>119</v>
      </c>
      <c r="O18" s="6" t="str">
        <f t="shared" si="3"/>
        <v>Nagykárolyi Elméleti Líceum</v>
      </c>
      <c r="P18" s="5" t="str">
        <f t="shared" si="4"/>
        <v>Szatmár</v>
      </c>
      <c r="Q18" s="6" t="str">
        <f t="shared" si="5"/>
        <v>Szabó Csilla</v>
      </c>
    </row>
    <row r="19" spans="1:17" ht="21" customHeight="1">
      <c r="A19" s="5">
        <v>14</v>
      </c>
      <c r="B19" s="7" t="str">
        <f t="shared" si="0"/>
        <v>I/46</v>
      </c>
      <c r="C19" s="8" t="s">
        <v>91</v>
      </c>
      <c r="D19" s="6" t="s">
        <v>41</v>
      </c>
      <c r="E19" s="6" t="s">
        <v>24</v>
      </c>
      <c r="F19" s="6" t="s">
        <v>49</v>
      </c>
      <c r="G19" s="6" t="s">
        <v>252</v>
      </c>
      <c r="H19" s="6" t="s">
        <v>73</v>
      </c>
      <c r="I19" s="6" t="s">
        <v>93</v>
      </c>
      <c r="J19" s="5" t="str">
        <f t="shared" si="1"/>
        <v>XII.</v>
      </c>
      <c r="K19" s="5">
        <v>46</v>
      </c>
      <c r="L19" s="20">
        <v>37</v>
      </c>
      <c r="M19" s="28">
        <v>82</v>
      </c>
      <c r="N19" s="16">
        <f t="shared" si="2"/>
        <v>119</v>
      </c>
      <c r="O19" s="6" t="str">
        <f t="shared" si="3"/>
        <v>Segítő Mária Római Katolikus Teológiai Gimnázium, Csíkszereda</v>
      </c>
      <c r="P19" s="5" t="str">
        <f t="shared" si="4"/>
        <v>Hargita</v>
      </c>
      <c r="Q19" s="6" t="str">
        <f t="shared" si="5"/>
        <v>Bogos Róbert</v>
      </c>
    </row>
    <row r="20" spans="1:17" ht="21" customHeight="1">
      <c r="A20" s="5">
        <v>15</v>
      </c>
      <c r="B20" s="7" t="str">
        <f t="shared" si="0"/>
        <v>I/36</v>
      </c>
      <c r="C20" s="8" t="s">
        <v>215</v>
      </c>
      <c r="D20" s="6" t="s">
        <v>131</v>
      </c>
      <c r="E20" s="6" t="s">
        <v>132</v>
      </c>
      <c r="F20" s="6" t="s">
        <v>42</v>
      </c>
      <c r="G20" s="6" t="s">
        <v>216</v>
      </c>
      <c r="H20" s="6" t="s">
        <v>217</v>
      </c>
      <c r="I20" s="6" t="s">
        <v>93</v>
      </c>
      <c r="J20" s="5" t="str">
        <f t="shared" si="1"/>
        <v>XI.</v>
      </c>
      <c r="K20" s="5">
        <v>36</v>
      </c>
      <c r="L20" s="20">
        <v>34</v>
      </c>
      <c r="M20" s="28">
        <v>85</v>
      </c>
      <c r="N20" s="16">
        <f t="shared" si="2"/>
        <v>119</v>
      </c>
      <c r="O20" s="6" t="str">
        <f t="shared" si="3"/>
        <v>Csiky Gergely Főgimnázium, Arad</v>
      </c>
      <c r="P20" s="5" t="str">
        <f t="shared" si="4"/>
        <v>Arad</v>
      </c>
      <c r="Q20" s="6" t="str">
        <f t="shared" si="5"/>
        <v>Rudolf Ágnes</v>
      </c>
    </row>
    <row r="21" spans="1:17" ht="21" customHeight="1">
      <c r="A21" s="5">
        <v>16</v>
      </c>
      <c r="B21" s="7" t="str">
        <f t="shared" si="0"/>
        <v>I/11</v>
      </c>
      <c r="C21" s="8" t="s">
        <v>40</v>
      </c>
      <c r="D21" s="6" t="s">
        <v>61</v>
      </c>
      <c r="E21" s="6" t="s">
        <v>26</v>
      </c>
      <c r="F21" s="6" t="s">
        <v>49</v>
      </c>
      <c r="G21" s="6" t="s">
        <v>244</v>
      </c>
      <c r="H21" s="6" t="s">
        <v>62</v>
      </c>
      <c r="I21" s="6" t="s">
        <v>93</v>
      </c>
      <c r="J21" s="5" t="str">
        <f t="shared" si="1"/>
        <v>XII.</v>
      </c>
      <c r="K21" s="5">
        <v>11</v>
      </c>
      <c r="L21" s="20">
        <v>31</v>
      </c>
      <c r="M21" s="28">
        <v>86</v>
      </c>
      <c r="N21" s="16">
        <f t="shared" si="2"/>
        <v>117</v>
      </c>
      <c r="O21" s="6" t="str">
        <f t="shared" si="3"/>
        <v>Mikes Kelemen Líceum, Sepsiszentgyörgy</v>
      </c>
      <c r="P21" s="5" t="str">
        <f t="shared" si="4"/>
        <v>Kovászna</v>
      </c>
      <c r="Q21" s="6" t="str">
        <f t="shared" si="5"/>
        <v>Erdély Judit</v>
      </c>
    </row>
    <row r="22" spans="1:17" ht="21" customHeight="1">
      <c r="A22" s="5">
        <v>17</v>
      </c>
      <c r="B22" s="7" t="str">
        <f t="shared" si="0"/>
        <v>I/37</v>
      </c>
      <c r="C22" s="8" t="s">
        <v>111</v>
      </c>
      <c r="D22" s="6" t="s">
        <v>112</v>
      </c>
      <c r="E22" s="6" t="s">
        <v>24</v>
      </c>
      <c r="F22" s="6" t="s">
        <v>44</v>
      </c>
      <c r="G22" s="6" t="s">
        <v>113</v>
      </c>
      <c r="H22" s="6" t="s">
        <v>114</v>
      </c>
      <c r="I22" s="6" t="s">
        <v>93</v>
      </c>
      <c r="J22" s="5" t="str">
        <f t="shared" si="1"/>
        <v>IX.</v>
      </c>
      <c r="K22" s="5">
        <v>37</v>
      </c>
      <c r="L22" s="20">
        <v>31</v>
      </c>
      <c r="M22" s="28">
        <v>86</v>
      </c>
      <c r="N22" s="16">
        <f t="shared" si="2"/>
        <v>117</v>
      </c>
      <c r="O22" s="6" t="str">
        <f t="shared" si="3"/>
        <v>Salamon Ernő Gimnázium, Gyergyószentmiklós</v>
      </c>
      <c r="P22" s="5" t="str">
        <f t="shared" si="4"/>
        <v>Hargita</v>
      </c>
      <c r="Q22" s="6" t="str">
        <f t="shared" si="5"/>
        <v>Patek Mária</v>
      </c>
    </row>
    <row r="23" spans="1:17" ht="21" customHeight="1">
      <c r="A23" s="5">
        <v>18</v>
      </c>
      <c r="B23" s="7" t="str">
        <f t="shared" si="0"/>
        <v>I/17</v>
      </c>
      <c r="C23" s="8" t="s">
        <v>203</v>
      </c>
      <c r="D23" s="6" t="s">
        <v>59</v>
      </c>
      <c r="E23" s="6" t="s">
        <v>19</v>
      </c>
      <c r="F23" s="6" t="s">
        <v>42</v>
      </c>
      <c r="G23" s="6" t="s">
        <v>204</v>
      </c>
      <c r="H23" s="6" t="s">
        <v>60</v>
      </c>
      <c r="I23" s="6" t="s">
        <v>93</v>
      </c>
      <c r="J23" s="5" t="str">
        <f t="shared" si="1"/>
        <v>XI.</v>
      </c>
      <c r="K23" s="5">
        <v>17</v>
      </c>
      <c r="L23" s="20">
        <v>36</v>
      </c>
      <c r="M23" s="28">
        <v>80</v>
      </c>
      <c r="N23" s="16">
        <f t="shared" si="2"/>
        <v>116</v>
      </c>
      <c r="O23" s="6" t="str">
        <f t="shared" si="3"/>
        <v>Nagykárolyi Elméleti Líceum</v>
      </c>
      <c r="P23" s="5" t="str">
        <f t="shared" si="4"/>
        <v>Szatmár</v>
      </c>
      <c r="Q23" s="6" t="str">
        <f t="shared" si="5"/>
        <v>Szabó Csilla</v>
      </c>
    </row>
    <row r="24" spans="1:17" ht="21" customHeight="1">
      <c r="A24" s="5">
        <v>19</v>
      </c>
      <c r="B24" s="7" t="str">
        <f t="shared" si="0"/>
        <v>I/50</v>
      </c>
      <c r="C24" s="8" t="s">
        <v>165</v>
      </c>
      <c r="D24" s="6" t="s">
        <v>131</v>
      </c>
      <c r="E24" s="6" t="s">
        <v>132</v>
      </c>
      <c r="F24" s="6" t="s">
        <v>45</v>
      </c>
      <c r="G24" s="6" t="s">
        <v>166</v>
      </c>
      <c r="H24" s="6" t="s">
        <v>167</v>
      </c>
      <c r="I24" s="6" t="s">
        <v>93</v>
      </c>
      <c r="J24" s="5" t="str">
        <f t="shared" si="1"/>
        <v>X.</v>
      </c>
      <c r="K24" s="5">
        <v>50</v>
      </c>
      <c r="L24" s="20">
        <v>36</v>
      </c>
      <c r="M24" s="28">
        <v>80</v>
      </c>
      <c r="N24" s="16">
        <f t="shared" si="2"/>
        <v>116</v>
      </c>
      <c r="O24" s="6" t="str">
        <f t="shared" si="3"/>
        <v>Csiky Gergely Főgimnázium, Arad</v>
      </c>
      <c r="P24" s="5" t="str">
        <f t="shared" si="4"/>
        <v>Arad</v>
      </c>
      <c r="Q24" s="6" t="str">
        <f t="shared" si="5"/>
        <v>Ruja Ildikó</v>
      </c>
    </row>
    <row r="25" spans="1:17" ht="21" customHeight="1">
      <c r="A25" s="5">
        <v>20</v>
      </c>
      <c r="B25" s="7" t="str">
        <f t="shared" si="0"/>
        <v>I/38</v>
      </c>
      <c r="C25" s="8" t="s">
        <v>130</v>
      </c>
      <c r="D25" s="6" t="s">
        <v>131</v>
      </c>
      <c r="E25" s="6" t="s">
        <v>132</v>
      </c>
      <c r="F25" s="6" t="s">
        <v>44</v>
      </c>
      <c r="G25" s="6" t="s">
        <v>133</v>
      </c>
      <c r="H25" s="6" t="s">
        <v>134</v>
      </c>
      <c r="I25" s="6" t="s">
        <v>93</v>
      </c>
      <c r="J25" s="5" t="str">
        <f t="shared" si="1"/>
        <v>IX.</v>
      </c>
      <c r="K25" s="5">
        <v>38</v>
      </c>
      <c r="L25" s="20">
        <v>34</v>
      </c>
      <c r="M25" s="28">
        <v>81</v>
      </c>
      <c r="N25" s="16">
        <f t="shared" si="2"/>
        <v>115</v>
      </c>
      <c r="O25" s="6" t="str">
        <f t="shared" si="3"/>
        <v>Csiky Gergely Főgimnázium, Arad</v>
      </c>
      <c r="P25" s="5" t="str">
        <f t="shared" si="4"/>
        <v>Arad</v>
      </c>
      <c r="Q25" s="6" t="str">
        <f t="shared" si="5"/>
        <v>Nyári Andrea</v>
      </c>
    </row>
    <row r="26" spans="1:17" ht="21" customHeight="1">
      <c r="A26" s="5">
        <v>21</v>
      </c>
      <c r="B26" s="7" t="str">
        <f t="shared" si="0"/>
        <v>I/49</v>
      </c>
      <c r="C26" s="8" t="s">
        <v>250</v>
      </c>
      <c r="D26" s="6" t="s">
        <v>69</v>
      </c>
      <c r="E26" s="6" t="s">
        <v>22</v>
      </c>
      <c r="F26" s="6" t="s">
        <v>49</v>
      </c>
      <c r="G26" s="6" t="s">
        <v>251</v>
      </c>
      <c r="H26" s="6" t="s">
        <v>70</v>
      </c>
      <c r="I26" s="6" t="s">
        <v>93</v>
      </c>
      <c r="J26" s="5" t="str">
        <f t="shared" si="1"/>
        <v>XII.</v>
      </c>
      <c r="K26" s="5">
        <v>49</v>
      </c>
      <c r="L26" s="20">
        <v>36</v>
      </c>
      <c r="M26" s="28">
        <v>75</v>
      </c>
      <c r="N26" s="16">
        <f t="shared" si="2"/>
        <v>111</v>
      </c>
      <c r="O26" s="6" t="str">
        <f t="shared" si="3"/>
        <v>Református Kollégium, Kolozsvár</v>
      </c>
      <c r="P26" s="5" t="str">
        <f t="shared" si="4"/>
        <v>Kolozs</v>
      </c>
      <c r="Q26" s="6" t="str">
        <f t="shared" si="5"/>
        <v>Rácz Melinda</v>
      </c>
    </row>
    <row r="27" spans="1:17" ht="21" customHeight="1">
      <c r="A27" s="5">
        <v>22</v>
      </c>
      <c r="B27" s="7" t="str">
        <f t="shared" si="0"/>
        <v>I/63</v>
      </c>
      <c r="C27" s="8" t="s">
        <v>72</v>
      </c>
      <c r="D27" s="6" t="s">
        <v>41</v>
      </c>
      <c r="E27" s="6" t="s">
        <v>24</v>
      </c>
      <c r="F27" s="6" t="s">
        <v>49</v>
      </c>
      <c r="G27" s="6" t="s">
        <v>247</v>
      </c>
      <c r="H27" s="6" t="s">
        <v>73</v>
      </c>
      <c r="I27" s="6" t="s">
        <v>93</v>
      </c>
      <c r="J27" s="5" t="str">
        <f t="shared" si="1"/>
        <v>XII.</v>
      </c>
      <c r="K27" s="5">
        <v>63</v>
      </c>
      <c r="L27" s="20">
        <v>27</v>
      </c>
      <c r="M27" s="28">
        <v>84</v>
      </c>
      <c r="N27" s="16">
        <f t="shared" si="2"/>
        <v>111</v>
      </c>
      <c r="O27" s="6" t="str">
        <f t="shared" si="3"/>
        <v>Segítő Mária Római Katolikus Teológiai Gimnázium, Csíkszereda</v>
      </c>
      <c r="P27" s="5" t="str">
        <f t="shared" si="4"/>
        <v>Hargita</v>
      </c>
      <c r="Q27" s="6" t="str">
        <f t="shared" si="5"/>
        <v>Bogos Róbert</v>
      </c>
    </row>
    <row r="28" spans="1:17" ht="21" customHeight="1">
      <c r="A28" s="5">
        <v>23</v>
      </c>
      <c r="B28" s="7" t="str">
        <f t="shared" si="0"/>
        <v>I/55</v>
      </c>
      <c r="C28" s="8" t="s">
        <v>67</v>
      </c>
      <c r="D28" s="6" t="s">
        <v>68</v>
      </c>
      <c r="E28" s="6" t="s">
        <v>27</v>
      </c>
      <c r="F28" s="6" t="s">
        <v>45</v>
      </c>
      <c r="G28" s="6" t="s">
        <v>176</v>
      </c>
      <c r="H28" s="6" t="s">
        <v>175</v>
      </c>
      <c r="I28" s="6" t="s">
        <v>93</v>
      </c>
      <c r="J28" s="5" t="str">
        <f t="shared" si="1"/>
        <v>X.</v>
      </c>
      <c r="K28" s="5">
        <v>55</v>
      </c>
      <c r="L28" s="20">
        <v>33</v>
      </c>
      <c r="M28" s="28">
        <v>77</v>
      </c>
      <c r="N28" s="16">
        <f t="shared" si="2"/>
        <v>110</v>
      </c>
      <c r="O28" s="21" t="str">
        <f t="shared" si="3"/>
        <v>Németh László Elméleti Líceum, Nagybánya</v>
      </c>
      <c r="P28" s="5" t="str">
        <f t="shared" si="4"/>
        <v>Máramaros</v>
      </c>
      <c r="Q28" s="6" t="str">
        <f t="shared" si="5"/>
        <v>Dávid Erzsébet</v>
      </c>
    </row>
    <row r="29" spans="1:17" ht="21" customHeight="1">
      <c r="A29" s="5">
        <v>24</v>
      </c>
      <c r="B29" s="7" t="str">
        <f t="shared" si="0"/>
        <v>I/40</v>
      </c>
      <c r="C29" s="8" t="s">
        <v>240</v>
      </c>
      <c r="D29" s="6" t="s">
        <v>241</v>
      </c>
      <c r="E29" s="6" t="s">
        <v>25</v>
      </c>
      <c r="F29" s="6" t="s">
        <v>49</v>
      </c>
      <c r="G29" s="6" t="s">
        <v>242</v>
      </c>
      <c r="H29" s="6" t="s">
        <v>243</v>
      </c>
      <c r="I29" s="6" t="s">
        <v>93</v>
      </c>
      <c r="J29" s="5" t="str">
        <f t="shared" si="1"/>
        <v>XII.</v>
      </c>
      <c r="K29" s="5">
        <v>40</v>
      </c>
      <c r="L29" s="20">
        <v>33</v>
      </c>
      <c r="M29" s="28">
        <v>77</v>
      </c>
      <c r="N29" s="16">
        <f t="shared" si="2"/>
        <v>110</v>
      </c>
      <c r="O29" s="6" t="str">
        <f t="shared" si="3"/>
        <v>Mihai Eminescu Főgimnázium, Nagyvárad</v>
      </c>
      <c r="P29" s="5" t="str">
        <f t="shared" si="4"/>
        <v>Bihar</v>
      </c>
      <c r="Q29" s="6" t="str">
        <f t="shared" si="5"/>
        <v>Samarjai Enikő</v>
      </c>
    </row>
    <row r="30" spans="1:17" ht="21" customHeight="1">
      <c r="A30" s="5">
        <v>25</v>
      </c>
      <c r="B30" s="7" t="str">
        <f t="shared" si="0"/>
        <v>I/35</v>
      </c>
      <c r="C30" s="8" t="s">
        <v>260</v>
      </c>
      <c r="D30" s="6" t="s">
        <v>59</v>
      </c>
      <c r="E30" s="6" t="s">
        <v>19</v>
      </c>
      <c r="F30" s="6" t="s">
        <v>44</v>
      </c>
      <c r="G30" s="6" t="s">
        <v>138</v>
      </c>
      <c r="H30" s="6" t="s">
        <v>60</v>
      </c>
      <c r="I30" s="6" t="s">
        <v>93</v>
      </c>
      <c r="J30" s="5" t="str">
        <f t="shared" si="1"/>
        <v>IX.</v>
      </c>
      <c r="K30" s="5">
        <v>35</v>
      </c>
      <c r="L30" s="20">
        <v>22</v>
      </c>
      <c r="M30" s="28">
        <v>88</v>
      </c>
      <c r="N30" s="16">
        <f t="shared" si="2"/>
        <v>110</v>
      </c>
      <c r="O30" s="6" t="str">
        <f t="shared" si="3"/>
        <v>Nagykárolyi Elméleti Líceum</v>
      </c>
      <c r="P30" s="5" t="str">
        <f t="shared" si="4"/>
        <v>Szatmár</v>
      </c>
      <c r="Q30" s="6" t="str">
        <f t="shared" si="5"/>
        <v>Szabó Csilla</v>
      </c>
    </row>
    <row r="31" spans="1:17" ht="21" customHeight="1">
      <c r="A31" s="5">
        <v>26</v>
      </c>
      <c r="B31" s="7" t="str">
        <f t="shared" si="0"/>
        <v>I/62</v>
      </c>
      <c r="C31" s="8" t="s">
        <v>262</v>
      </c>
      <c r="D31" s="6" t="s">
        <v>162</v>
      </c>
      <c r="E31" s="6" t="s">
        <v>22</v>
      </c>
      <c r="F31" s="6" t="s">
        <v>45</v>
      </c>
      <c r="G31" s="6" t="s">
        <v>163</v>
      </c>
      <c r="H31" s="6" t="s">
        <v>164</v>
      </c>
      <c r="I31" s="6" t="s">
        <v>93</v>
      </c>
      <c r="J31" s="5" t="str">
        <f t="shared" si="1"/>
        <v>X.</v>
      </c>
      <c r="K31" s="5">
        <v>62</v>
      </c>
      <c r="L31" s="20">
        <v>29</v>
      </c>
      <c r="M31" s="28">
        <v>80</v>
      </c>
      <c r="N31" s="16">
        <f t="shared" si="2"/>
        <v>109</v>
      </c>
      <c r="O31" s="6" t="str">
        <f t="shared" si="3"/>
        <v>János Zsigmond Líceum, Kolozsvár</v>
      </c>
      <c r="P31" s="5" t="str">
        <f t="shared" si="4"/>
        <v>Kolozs</v>
      </c>
      <c r="Q31" s="6" t="str">
        <f t="shared" si="5"/>
        <v>Dénes Éva</v>
      </c>
    </row>
    <row r="32" spans="1:17" ht="21" customHeight="1">
      <c r="A32" s="5">
        <v>27</v>
      </c>
      <c r="B32" s="7" t="str">
        <f t="shared" si="0"/>
        <v>I/65</v>
      </c>
      <c r="C32" s="8" t="s">
        <v>218</v>
      </c>
      <c r="D32" s="6" t="s">
        <v>18</v>
      </c>
      <c r="E32" s="6" t="s">
        <v>19</v>
      </c>
      <c r="F32" s="6" t="s">
        <v>45</v>
      </c>
      <c r="G32" s="6" t="s">
        <v>219</v>
      </c>
      <c r="H32" s="6" t="s">
        <v>51</v>
      </c>
      <c r="I32" s="6" t="s">
        <v>93</v>
      </c>
      <c r="J32" s="19" t="str">
        <f t="shared" si="1"/>
        <v>X.</v>
      </c>
      <c r="K32" s="5">
        <v>65</v>
      </c>
      <c r="L32" s="20">
        <v>26</v>
      </c>
      <c r="M32" s="28">
        <v>83</v>
      </c>
      <c r="N32" s="16">
        <f t="shared" si="2"/>
        <v>109</v>
      </c>
      <c r="O32" s="6" t="str">
        <f t="shared" si="3"/>
        <v>Kölcsey Ferenc Főgimnázium, Szatmárnémeti</v>
      </c>
      <c r="P32" s="5" t="str">
        <f t="shared" si="4"/>
        <v>Szatmár</v>
      </c>
      <c r="Q32" s="6" t="str">
        <f t="shared" si="5"/>
        <v>Téglás József</v>
      </c>
    </row>
    <row r="33" spans="1:17" ht="21" customHeight="1">
      <c r="A33" s="5">
        <v>28</v>
      </c>
      <c r="B33" s="7" t="str">
        <f t="shared" si="0"/>
        <v>I/10</v>
      </c>
      <c r="C33" s="8" t="s">
        <v>151</v>
      </c>
      <c r="D33" s="6" t="s">
        <v>14</v>
      </c>
      <c r="E33" s="6" t="s">
        <v>23</v>
      </c>
      <c r="F33" s="6" t="s">
        <v>152</v>
      </c>
      <c r="G33" s="6" t="s">
        <v>153</v>
      </c>
      <c r="H33" s="6" t="s">
        <v>88</v>
      </c>
      <c r="I33" s="6" t="s">
        <v>93</v>
      </c>
      <c r="J33" s="5" t="str">
        <f t="shared" si="1"/>
        <v>X</v>
      </c>
      <c r="K33" s="5">
        <v>10</v>
      </c>
      <c r="L33" s="20">
        <v>22</v>
      </c>
      <c r="M33" s="28">
        <v>87</v>
      </c>
      <c r="N33" s="16">
        <f t="shared" si="2"/>
        <v>109</v>
      </c>
      <c r="O33" s="6" t="str">
        <f t="shared" si="3"/>
        <v>Bolyai Farkas Elméleti Líceum, Marosvásárhely</v>
      </c>
      <c r="P33" s="5" t="str">
        <f t="shared" si="4"/>
        <v>Maros</v>
      </c>
      <c r="Q33" s="6" t="str">
        <f t="shared" si="5"/>
        <v>Murvai Éva Imola</v>
      </c>
    </row>
    <row r="34" spans="1:17" ht="21" customHeight="1">
      <c r="A34" s="5">
        <v>29</v>
      </c>
      <c r="B34" s="7" t="str">
        <f t="shared" si="0"/>
        <v>I/58</v>
      </c>
      <c r="C34" s="8" t="s">
        <v>122</v>
      </c>
      <c r="D34" s="6" t="s">
        <v>17</v>
      </c>
      <c r="E34" s="6" t="s">
        <v>24</v>
      </c>
      <c r="F34" s="6" t="s">
        <v>44</v>
      </c>
      <c r="G34" s="6" t="s">
        <v>123</v>
      </c>
      <c r="H34" s="6" t="s">
        <v>124</v>
      </c>
      <c r="I34" s="6" t="s">
        <v>93</v>
      </c>
      <c r="J34" s="5" t="str">
        <f t="shared" si="1"/>
        <v>IX.</v>
      </c>
      <c r="K34" s="5">
        <v>58</v>
      </c>
      <c r="L34" s="20">
        <v>15</v>
      </c>
      <c r="M34" s="28">
        <v>94</v>
      </c>
      <c r="N34" s="16">
        <f t="shared" si="2"/>
        <v>109</v>
      </c>
      <c r="O34" s="6" t="str">
        <f t="shared" si="3"/>
        <v>Márton Áron Gimnázium, Csíkszereda</v>
      </c>
      <c r="P34" s="5" t="str">
        <f t="shared" si="4"/>
        <v>Hargita</v>
      </c>
      <c r="Q34" s="6" t="str">
        <f t="shared" si="5"/>
        <v>Boldizsár Ágoston</v>
      </c>
    </row>
    <row r="35" spans="1:17" ht="21" customHeight="1">
      <c r="A35" s="5">
        <v>30</v>
      </c>
      <c r="B35" s="7" t="str">
        <f t="shared" si="0"/>
        <v>I/31</v>
      </c>
      <c r="C35" s="8" t="s">
        <v>125</v>
      </c>
      <c r="D35" s="6" t="s">
        <v>71</v>
      </c>
      <c r="E35" s="6" t="s">
        <v>25</v>
      </c>
      <c r="F35" s="6" t="s">
        <v>44</v>
      </c>
      <c r="G35" s="6" t="s">
        <v>126</v>
      </c>
      <c r="H35" s="6" t="s">
        <v>127</v>
      </c>
      <c r="I35" s="6" t="s">
        <v>93</v>
      </c>
      <c r="J35" s="5" t="str">
        <f t="shared" si="1"/>
        <v>IX.</v>
      </c>
      <c r="K35" s="5">
        <v>31</v>
      </c>
      <c r="L35" s="20">
        <v>26</v>
      </c>
      <c r="M35" s="28">
        <v>81</v>
      </c>
      <c r="N35" s="16">
        <f t="shared" si="2"/>
        <v>107</v>
      </c>
      <c r="O35" s="6" t="str">
        <f t="shared" si="3"/>
        <v>Ady Endre Elméleti Líceum, Nagyvárad</v>
      </c>
      <c r="P35" s="5" t="str">
        <f t="shared" si="4"/>
        <v>Bihar</v>
      </c>
      <c r="Q35" s="6" t="str">
        <f t="shared" si="5"/>
        <v>Sarkadi Viktória</v>
      </c>
    </row>
    <row r="36" spans="1:17" ht="21" customHeight="1">
      <c r="A36" s="5">
        <v>31</v>
      </c>
      <c r="B36" s="7" t="str">
        <f t="shared" si="0"/>
        <v>I/12</v>
      </c>
      <c r="C36" s="8" t="s">
        <v>97</v>
      </c>
      <c r="D36" s="6" t="s">
        <v>15</v>
      </c>
      <c r="E36" s="6" t="s">
        <v>26</v>
      </c>
      <c r="F36" s="6" t="s">
        <v>45</v>
      </c>
      <c r="G36" s="6" t="s">
        <v>177</v>
      </c>
      <c r="H36" s="6" t="s">
        <v>50</v>
      </c>
      <c r="I36" s="6" t="s">
        <v>93</v>
      </c>
      <c r="J36" s="5" t="str">
        <f t="shared" si="1"/>
        <v>X.</v>
      </c>
      <c r="K36" s="5">
        <v>12</v>
      </c>
      <c r="L36" s="20">
        <v>26</v>
      </c>
      <c r="M36" s="28">
        <v>81</v>
      </c>
      <c r="N36" s="16">
        <f t="shared" si="2"/>
        <v>107</v>
      </c>
      <c r="O36" s="6" t="str">
        <f t="shared" si="3"/>
        <v>Székely Mikó Kollégium, Sepsiszentgyörgy</v>
      </c>
      <c r="P36" s="5" t="str">
        <f t="shared" si="4"/>
        <v>Kovászna</v>
      </c>
      <c r="Q36" s="6" t="str">
        <f t="shared" si="5"/>
        <v>Dobra Judit</v>
      </c>
    </row>
    <row r="37" spans="1:17" ht="21" customHeight="1">
      <c r="A37" s="5">
        <v>32</v>
      </c>
      <c r="B37" s="7" t="str">
        <f t="shared" si="0"/>
        <v>I/48</v>
      </c>
      <c r="C37" s="8" t="s">
        <v>220</v>
      </c>
      <c r="D37" s="6" t="s">
        <v>221</v>
      </c>
      <c r="E37" s="6" t="s">
        <v>22</v>
      </c>
      <c r="F37" s="6" t="s">
        <v>42</v>
      </c>
      <c r="G37" s="6" t="s">
        <v>222</v>
      </c>
      <c r="H37" s="6" t="s">
        <v>223</v>
      </c>
      <c r="I37" s="6" t="s">
        <v>93</v>
      </c>
      <c r="J37" s="5" t="str">
        <f t="shared" si="1"/>
        <v>XI.</v>
      </c>
      <c r="K37" s="5">
        <v>48</v>
      </c>
      <c r="L37" s="20">
        <v>22</v>
      </c>
      <c r="M37" s="28">
        <v>84</v>
      </c>
      <c r="N37" s="16">
        <f t="shared" si="2"/>
        <v>106</v>
      </c>
      <c r="O37" s="6" t="str">
        <f t="shared" si="3"/>
        <v>Báthory István Elméleti Líceum, Kolozsvár</v>
      </c>
      <c r="P37" s="5" t="str">
        <f t="shared" si="4"/>
        <v>Kolozs</v>
      </c>
      <c r="Q37" s="6" t="str">
        <f t="shared" si="5"/>
        <v>Zágoni Melinda</v>
      </c>
    </row>
    <row r="38" spans="1:17" ht="21" customHeight="1">
      <c r="A38" s="5">
        <v>33</v>
      </c>
      <c r="B38" s="7" t="str">
        <f aca="true" t="shared" si="6" ref="B38:B69">CONCATENATE("I/",K38)</f>
        <v>I/29</v>
      </c>
      <c r="C38" s="8" t="s">
        <v>128</v>
      </c>
      <c r="D38" s="6" t="s">
        <v>14</v>
      </c>
      <c r="E38" s="6" t="s">
        <v>23</v>
      </c>
      <c r="F38" s="6" t="s">
        <v>44</v>
      </c>
      <c r="G38" s="6" t="s">
        <v>129</v>
      </c>
      <c r="H38" s="6" t="s">
        <v>88</v>
      </c>
      <c r="I38" s="6" t="s">
        <v>93</v>
      </c>
      <c r="J38" s="5" t="str">
        <f aca="true" t="shared" si="7" ref="J38:J69">F38</f>
        <v>IX.</v>
      </c>
      <c r="K38" s="5">
        <v>29</v>
      </c>
      <c r="L38" s="20">
        <v>17</v>
      </c>
      <c r="M38" s="28">
        <v>89</v>
      </c>
      <c r="N38" s="16">
        <f aca="true" t="shared" si="8" ref="N38:N69">IF(L38+M38=0,"",SUM(L38:M38))</f>
        <v>106</v>
      </c>
      <c r="O38" s="6" t="str">
        <f aca="true" t="shared" si="9" ref="O38:O69">D38</f>
        <v>Bolyai Farkas Elméleti Líceum, Marosvásárhely</v>
      </c>
      <c r="P38" s="5" t="str">
        <f aca="true" t="shared" si="10" ref="P38:P69">E38</f>
        <v>Maros</v>
      </c>
      <c r="Q38" s="6" t="str">
        <f aca="true" t="shared" si="11" ref="Q38:Q69">H38</f>
        <v>Murvai Éva Imola</v>
      </c>
    </row>
    <row r="39" spans="1:17" ht="21" customHeight="1">
      <c r="A39" s="5">
        <v>34</v>
      </c>
      <c r="B39" s="7" t="str">
        <f t="shared" si="6"/>
        <v>I/53</v>
      </c>
      <c r="C39" s="8" t="s">
        <v>147</v>
      </c>
      <c r="D39" s="6" t="s">
        <v>14</v>
      </c>
      <c r="E39" s="6" t="s">
        <v>23</v>
      </c>
      <c r="F39" s="6" t="s">
        <v>44</v>
      </c>
      <c r="G39" s="6" t="s">
        <v>148</v>
      </c>
      <c r="H39" s="6" t="s">
        <v>84</v>
      </c>
      <c r="I39" s="6" t="s">
        <v>93</v>
      </c>
      <c r="J39" s="5" t="str">
        <f t="shared" si="7"/>
        <v>IX.</v>
      </c>
      <c r="K39" s="5">
        <v>53</v>
      </c>
      <c r="L39" s="20">
        <v>31</v>
      </c>
      <c r="M39" s="28">
        <v>73</v>
      </c>
      <c r="N39" s="16">
        <f t="shared" si="8"/>
        <v>104</v>
      </c>
      <c r="O39" s="6" t="str">
        <f t="shared" si="9"/>
        <v>Bolyai Farkas Elméleti Líceum, Marosvásárhely</v>
      </c>
      <c r="P39" s="5" t="str">
        <f t="shared" si="10"/>
        <v>Maros</v>
      </c>
      <c r="Q39" s="6" t="str">
        <f t="shared" si="11"/>
        <v>Soós Katalin</v>
      </c>
    </row>
    <row r="40" spans="1:17" ht="21" customHeight="1">
      <c r="A40" s="5">
        <v>35</v>
      </c>
      <c r="B40" s="7" t="str">
        <f t="shared" si="6"/>
        <v>I/7</v>
      </c>
      <c r="C40" s="8" t="s">
        <v>78</v>
      </c>
      <c r="D40" s="6" t="s">
        <v>79</v>
      </c>
      <c r="E40" s="6" t="s">
        <v>20</v>
      </c>
      <c r="F40" s="6" t="s">
        <v>45</v>
      </c>
      <c r="G40" s="6" t="s">
        <v>178</v>
      </c>
      <c r="H40" s="6" t="s">
        <v>80</v>
      </c>
      <c r="I40" s="6" t="s">
        <v>93</v>
      </c>
      <c r="J40" s="5" t="str">
        <f t="shared" si="7"/>
        <v>X.</v>
      </c>
      <c r="K40" s="5">
        <v>7</v>
      </c>
      <c r="L40" s="20">
        <v>30</v>
      </c>
      <c r="M40" s="28">
        <v>74</v>
      </c>
      <c r="N40" s="16">
        <f t="shared" si="8"/>
        <v>104</v>
      </c>
      <c r="O40" s="6" t="str">
        <f t="shared" si="9"/>
        <v>Zajzoni Rab István Középiskola, Négyfalu</v>
      </c>
      <c r="P40" s="5" t="str">
        <f t="shared" si="10"/>
        <v>Brassó</v>
      </c>
      <c r="Q40" s="6" t="str">
        <f t="shared" si="11"/>
        <v>Hochbauer Gyula</v>
      </c>
    </row>
    <row r="41" spans="1:17" ht="21" customHeight="1">
      <c r="A41" s="5">
        <v>36</v>
      </c>
      <c r="B41" s="7" t="str">
        <f t="shared" si="6"/>
        <v>I/39</v>
      </c>
      <c r="C41" s="8" t="s">
        <v>261</v>
      </c>
      <c r="D41" s="6" t="s">
        <v>14</v>
      </c>
      <c r="E41" s="6" t="s">
        <v>23</v>
      </c>
      <c r="F41" s="6" t="s">
        <v>44</v>
      </c>
      <c r="G41" s="6" t="s">
        <v>137</v>
      </c>
      <c r="H41" s="6" t="s">
        <v>88</v>
      </c>
      <c r="I41" s="6" t="s">
        <v>93</v>
      </c>
      <c r="J41" s="5" t="str">
        <f t="shared" si="7"/>
        <v>IX.</v>
      </c>
      <c r="K41" s="5">
        <v>39</v>
      </c>
      <c r="L41" s="20">
        <v>20</v>
      </c>
      <c r="M41" s="28">
        <v>84</v>
      </c>
      <c r="N41" s="16">
        <f t="shared" si="8"/>
        <v>104</v>
      </c>
      <c r="O41" s="6" t="str">
        <f t="shared" si="9"/>
        <v>Bolyai Farkas Elméleti Líceum, Marosvásárhely</v>
      </c>
      <c r="P41" s="5" t="str">
        <f t="shared" si="10"/>
        <v>Maros</v>
      </c>
      <c r="Q41" s="6" t="str">
        <f t="shared" si="11"/>
        <v>Murvai Éva Imola</v>
      </c>
    </row>
    <row r="42" spans="1:17" ht="21" customHeight="1">
      <c r="A42" s="5">
        <v>37</v>
      </c>
      <c r="B42" s="7" t="str">
        <f t="shared" si="6"/>
        <v>I/69</v>
      </c>
      <c r="C42" s="8" t="s">
        <v>38</v>
      </c>
      <c r="D42" s="6" t="s">
        <v>13</v>
      </c>
      <c r="E42" s="6" t="s">
        <v>20</v>
      </c>
      <c r="F42" s="6" t="s">
        <v>49</v>
      </c>
      <c r="G42" s="6" t="s">
        <v>249</v>
      </c>
      <c r="H42" s="6" t="s">
        <v>263</v>
      </c>
      <c r="I42" s="6" t="s">
        <v>93</v>
      </c>
      <c r="J42" s="5" t="str">
        <f t="shared" si="7"/>
        <v>XII.</v>
      </c>
      <c r="K42" s="5">
        <v>69</v>
      </c>
      <c r="L42" s="20">
        <v>17</v>
      </c>
      <c r="M42" s="28">
        <v>87</v>
      </c>
      <c r="N42" s="16">
        <f t="shared" si="8"/>
        <v>104</v>
      </c>
      <c r="O42" s="6" t="str">
        <f t="shared" si="9"/>
        <v>Áprily Lajos Főgimnázium, Brassó</v>
      </c>
      <c r="P42" s="5" t="str">
        <f t="shared" si="10"/>
        <v>Brassó</v>
      </c>
      <c r="Q42" s="6" t="str">
        <f t="shared" si="11"/>
        <v>Bokor Katalin, Fülöp Károly</v>
      </c>
    </row>
    <row r="43" spans="1:17" ht="21" customHeight="1">
      <c r="A43" s="5">
        <v>38</v>
      </c>
      <c r="B43" s="7" t="str">
        <f t="shared" si="6"/>
        <v>I/42</v>
      </c>
      <c r="C43" s="8" t="s">
        <v>98</v>
      </c>
      <c r="D43" s="6" t="s">
        <v>61</v>
      </c>
      <c r="E43" s="6" t="s">
        <v>26</v>
      </c>
      <c r="F43" s="6" t="s">
        <v>45</v>
      </c>
      <c r="G43" s="6" t="s">
        <v>155</v>
      </c>
      <c r="H43" s="6" t="s">
        <v>62</v>
      </c>
      <c r="I43" s="6" t="s">
        <v>93</v>
      </c>
      <c r="J43" s="5" t="str">
        <f t="shared" si="7"/>
        <v>X.</v>
      </c>
      <c r="K43" s="5">
        <v>42</v>
      </c>
      <c r="L43" s="20">
        <v>16</v>
      </c>
      <c r="M43" s="28">
        <v>88</v>
      </c>
      <c r="N43" s="16">
        <f t="shared" si="8"/>
        <v>104</v>
      </c>
      <c r="O43" s="6" t="str">
        <f t="shared" si="9"/>
        <v>Mikes Kelemen Líceum, Sepsiszentgyörgy</v>
      </c>
      <c r="P43" s="5" t="str">
        <f t="shared" si="10"/>
        <v>Kovászna</v>
      </c>
      <c r="Q43" s="6" t="str">
        <f t="shared" si="11"/>
        <v>Erdély Judit</v>
      </c>
    </row>
    <row r="44" spans="1:17" ht="21" customHeight="1">
      <c r="A44" s="5">
        <v>39</v>
      </c>
      <c r="B44" s="7" t="str">
        <f t="shared" si="6"/>
        <v>I/70</v>
      </c>
      <c r="C44" s="8" t="s">
        <v>227</v>
      </c>
      <c r="D44" s="6" t="s">
        <v>15</v>
      </c>
      <c r="E44" s="6" t="s">
        <v>26</v>
      </c>
      <c r="F44" s="6" t="s">
        <v>42</v>
      </c>
      <c r="G44" s="6"/>
      <c r="H44" s="6" t="s">
        <v>48</v>
      </c>
      <c r="I44" s="6" t="s">
        <v>93</v>
      </c>
      <c r="J44" s="5" t="str">
        <f t="shared" si="7"/>
        <v>XI.</v>
      </c>
      <c r="K44" s="5">
        <v>70</v>
      </c>
      <c r="L44" s="20">
        <v>29</v>
      </c>
      <c r="M44" s="28">
        <v>74</v>
      </c>
      <c r="N44" s="16">
        <f t="shared" si="8"/>
        <v>103</v>
      </c>
      <c r="O44" s="6" t="str">
        <f t="shared" si="9"/>
        <v>Székely Mikó Kollégium, Sepsiszentgyörgy</v>
      </c>
      <c r="P44" s="5" t="str">
        <f t="shared" si="10"/>
        <v>Kovászna</v>
      </c>
      <c r="Q44" s="6" t="str">
        <f t="shared" si="11"/>
        <v>Pénzes Ágnes</v>
      </c>
    </row>
    <row r="45" spans="1:17" ht="21" customHeight="1">
      <c r="A45" s="5">
        <v>40</v>
      </c>
      <c r="B45" s="7" t="str">
        <f t="shared" si="6"/>
        <v>I/21</v>
      </c>
      <c r="C45" s="8" t="s">
        <v>237</v>
      </c>
      <c r="D45" s="6" t="s">
        <v>184</v>
      </c>
      <c r="E45" s="6" t="s">
        <v>24</v>
      </c>
      <c r="F45" s="6" t="s">
        <v>49</v>
      </c>
      <c r="G45" s="6" t="s">
        <v>238</v>
      </c>
      <c r="H45" s="6" t="s">
        <v>186</v>
      </c>
      <c r="I45" s="6" t="s">
        <v>93</v>
      </c>
      <c r="J45" s="5" t="str">
        <f t="shared" si="7"/>
        <v>XII.</v>
      </c>
      <c r="K45" s="5">
        <v>21</v>
      </c>
      <c r="L45" s="20">
        <v>23</v>
      </c>
      <c r="M45" s="28">
        <v>80</v>
      </c>
      <c r="N45" s="16">
        <f t="shared" si="8"/>
        <v>103</v>
      </c>
      <c r="O45" s="6" t="str">
        <f t="shared" si="9"/>
        <v>Benedek Elek Pedagógiai Líceum, Székelyudvarhely</v>
      </c>
      <c r="P45" s="5" t="str">
        <f t="shared" si="10"/>
        <v>Hargita</v>
      </c>
      <c r="Q45" s="6" t="str">
        <f t="shared" si="11"/>
        <v>Vass Ágnes</v>
      </c>
    </row>
    <row r="46" spans="1:17" ht="21" customHeight="1">
      <c r="A46" s="5">
        <v>41</v>
      </c>
      <c r="B46" s="7" t="str">
        <f t="shared" si="6"/>
        <v>I/44</v>
      </c>
      <c r="C46" s="8" t="s">
        <v>85</v>
      </c>
      <c r="D46" s="6" t="s">
        <v>86</v>
      </c>
      <c r="E46" s="6" t="s">
        <v>25</v>
      </c>
      <c r="F46" s="6" t="s">
        <v>45</v>
      </c>
      <c r="G46" s="6" t="s">
        <v>224</v>
      </c>
      <c r="H46" s="6" t="s">
        <v>46</v>
      </c>
      <c r="I46" s="6" t="s">
        <v>93</v>
      </c>
      <c r="J46" s="19" t="str">
        <f t="shared" si="7"/>
        <v>X.</v>
      </c>
      <c r="K46" s="5">
        <v>44</v>
      </c>
      <c r="L46" s="20">
        <v>27</v>
      </c>
      <c r="M46" s="28">
        <v>75</v>
      </c>
      <c r="N46" s="16">
        <f t="shared" si="8"/>
        <v>102</v>
      </c>
      <c r="O46" s="6" t="str">
        <f t="shared" si="9"/>
        <v>Horváth János Elméleti Líceum, Margitta</v>
      </c>
      <c r="P46" s="5" t="str">
        <f t="shared" si="10"/>
        <v>Bihar</v>
      </c>
      <c r="Q46" s="6" t="str">
        <f t="shared" si="11"/>
        <v>Szabó Melinda</v>
      </c>
    </row>
    <row r="47" spans="1:17" ht="21" customHeight="1">
      <c r="A47" s="5">
        <v>42</v>
      </c>
      <c r="B47" s="7" t="str">
        <f t="shared" si="6"/>
        <v>I/68</v>
      </c>
      <c r="C47" s="8" t="s">
        <v>193</v>
      </c>
      <c r="D47" s="6" t="s">
        <v>112</v>
      </c>
      <c r="E47" s="6" t="s">
        <v>24</v>
      </c>
      <c r="F47" s="6" t="s">
        <v>42</v>
      </c>
      <c r="G47" s="6" t="s">
        <v>194</v>
      </c>
      <c r="H47" s="6" t="s">
        <v>114</v>
      </c>
      <c r="I47" s="6" t="s">
        <v>93</v>
      </c>
      <c r="J47" s="5" t="str">
        <f t="shared" si="7"/>
        <v>XI.</v>
      </c>
      <c r="K47" s="5">
        <v>68</v>
      </c>
      <c r="L47" s="20">
        <v>22</v>
      </c>
      <c r="M47" s="28">
        <v>80</v>
      </c>
      <c r="N47" s="16">
        <f t="shared" si="8"/>
        <v>102</v>
      </c>
      <c r="O47" s="6" t="str">
        <f t="shared" si="9"/>
        <v>Salamon Ernő Gimnázium, Gyergyószentmiklós</v>
      </c>
      <c r="P47" s="5" t="str">
        <f t="shared" si="10"/>
        <v>Hargita</v>
      </c>
      <c r="Q47" s="6" t="str">
        <f t="shared" si="11"/>
        <v>Patek Mária</v>
      </c>
    </row>
    <row r="48" spans="1:17" ht="21" customHeight="1">
      <c r="A48" s="5">
        <v>43</v>
      </c>
      <c r="B48" s="7" t="str">
        <f t="shared" si="6"/>
        <v>I/23</v>
      </c>
      <c r="C48" s="8" t="s">
        <v>115</v>
      </c>
      <c r="D48" s="6" t="s">
        <v>116</v>
      </c>
      <c r="E48" s="6" t="s">
        <v>25</v>
      </c>
      <c r="F48" s="6" t="s">
        <v>44</v>
      </c>
      <c r="G48" s="6" t="s">
        <v>117</v>
      </c>
      <c r="H48" s="6" t="s">
        <v>118</v>
      </c>
      <c r="I48" s="6" t="s">
        <v>93</v>
      </c>
      <c r="J48" s="5" t="str">
        <f t="shared" si="7"/>
        <v>IX.</v>
      </c>
      <c r="K48" s="5">
        <v>23</v>
      </c>
      <c r="L48" s="20">
        <v>20</v>
      </c>
      <c r="M48" s="28">
        <v>82</v>
      </c>
      <c r="N48" s="16">
        <f t="shared" si="8"/>
        <v>102</v>
      </c>
      <c r="O48" s="6" t="str">
        <f t="shared" si="9"/>
        <v>Művészeti Líceum, Nagyvárad</v>
      </c>
      <c r="P48" s="5" t="str">
        <f t="shared" si="10"/>
        <v>Bihar</v>
      </c>
      <c r="Q48" s="6" t="str">
        <f t="shared" si="11"/>
        <v>Mados Andrea</v>
      </c>
    </row>
    <row r="49" spans="1:17" ht="21" customHeight="1">
      <c r="A49" s="5">
        <v>44</v>
      </c>
      <c r="B49" s="7" t="str">
        <f t="shared" si="6"/>
        <v>I/30</v>
      </c>
      <c r="C49" s="8" t="s">
        <v>89</v>
      </c>
      <c r="D49" s="6" t="s">
        <v>90</v>
      </c>
      <c r="E49" s="6" t="s">
        <v>26</v>
      </c>
      <c r="F49" s="6" t="s">
        <v>49</v>
      </c>
      <c r="G49" s="6"/>
      <c r="H49" s="6" t="s">
        <v>96</v>
      </c>
      <c r="I49" s="6" t="s">
        <v>93</v>
      </c>
      <c r="J49" s="5" t="str">
        <f t="shared" si="7"/>
        <v>XII.</v>
      </c>
      <c r="K49" s="5">
        <v>30</v>
      </c>
      <c r="L49" s="20">
        <v>17</v>
      </c>
      <c r="M49" s="28">
        <v>85</v>
      </c>
      <c r="N49" s="16">
        <f t="shared" si="8"/>
        <v>102</v>
      </c>
      <c r="O49" s="6" t="str">
        <f t="shared" si="9"/>
        <v>Bod Péter Tanítóképző, Kézdivásárhely</v>
      </c>
      <c r="P49" s="5" t="str">
        <f t="shared" si="10"/>
        <v>Kovászna</v>
      </c>
      <c r="Q49" s="6" t="str">
        <f t="shared" si="11"/>
        <v>Fejér Piroska</v>
      </c>
    </row>
    <row r="50" spans="1:17" ht="21" customHeight="1">
      <c r="A50" s="5">
        <v>45</v>
      </c>
      <c r="B50" s="7" t="str">
        <f t="shared" si="6"/>
        <v>I/67</v>
      </c>
      <c r="C50" s="8" t="s">
        <v>139</v>
      </c>
      <c r="D50" s="6" t="s">
        <v>15</v>
      </c>
      <c r="E50" s="6" t="s">
        <v>26</v>
      </c>
      <c r="F50" s="6" t="s">
        <v>44</v>
      </c>
      <c r="G50" s="6" t="s">
        <v>140</v>
      </c>
      <c r="H50" s="6" t="s">
        <v>141</v>
      </c>
      <c r="I50" s="6" t="s">
        <v>93</v>
      </c>
      <c r="J50" s="5" t="str">
        <f t="shared" si="7"/>
        <v>IX.</v>
      </c>
      <c r="K50" s="5">
        <v>67</v>
      </c>
      <c r="L50" s="20">
        <v>24</v>
      </c>
      <c r="M50" s="28">
        <v>77</v>
      </c>
      <c r="N50" s="16">
        <f t="shared" si="8"/>
        <v>101</v>
      </c>
      <c r="O50" s="6" t="str">
        <f t="shared" si="9"/>
        <v>Székely Mikó Kollégium, Sepsiszentgyörgy</v>
      </c>
      <c r="P50" s="5" t="str">
        <f t="shared" si="10"/>
        <v>Kovászna</v>
      </c>
      <c r="Q50" s="6" t="str">
        <f t="shared" si="11"/>
        <v>Kőmíves Noémi</v>
      </c>
    </row>
    <row r="51" spans="1:17" ht="21" customHeight="1">
      <c r="A51" s="5">
        <v>46</v>
      </c>
      <c r="B51" s="7" t="str">
        <f t="shared" si="6"/>
        <v>I/54</v>
      </c>
      <c r="C51" s="8" t="s">
        <v>207</v>
      </c>
      <c r="D51" s="6" t="s">
        <v>86</v>
      </c>
      <c r="E51" s="6" t="s">
        <v>25</v>
      </c>
      <c r="F51" s="6" t="s">
        <v>42</v>
      </c>
      <c r="G51" s="6" t="s">
        <v>208</v>
      </c>
      <c r="H51" s="6" t="s">
        <v>46</v>
      </c>
      <c r="I51" s="6" t="s">
        <v>93</v>
      </c>
      <c r="J51" s="5" t="str">
        <f t="shared" si="7"/>
        <v>XI.</v>
      </c>
      <c r="K51" s="5">
        <v>54</v>
      </c>
      <c r="L51" s="20">
        <v>22</v>
      </c>
      <c r="M51" s="28">
        <v>78</v>
      </c>
      <c r="N51" s="16">
        <f t="shared" si="8"/>
        <v>100</v>
      </c>
      <c r="O51" s="6" t="str">
        <f t="shared" si="9"/>
        <v>Horváth János Elméleti Líceum, Margitta</v>
      </c>
      <c r="P51" s="5" t="str">
        <f t="shared" si="10"/>
        <v>Bihar</v>
      </c>
      <c r="Q51" s="6" t="str">
        <f t="shared" si="11"/>
        <v>Szabó Melinda</v>
      </c>
    </row>
    <row r="52" spans="1:17" ht="21" customHeight="1">
      <c r="A52" s="5">
        <v>47</v>
      </c>
      <c r="B52" s="7" t="str">
        <f t="shared" si="6"/>
        <v>I/60</v>
      </c>
      <c r="C52" s="8" t="s">
        <v>142</v>
      </c>
      <c r="D52" s="6" t="s">
        <v>143</v>
      </c>
      <c r="E52" s="6" t="s">
        <v>144</v>
      </c>
      <c r="F52" s="6" t="s">
        <v>44</v>
      </c>
      <c r="G52" s="6" t="s">
        <v>145</v>
      </c>
      <c r="H52" s="6" t="s">
        <v>146</v>
      </c>
      <c r="I52" s="6" t="s">
        <v>93</v>
      </c>
      <c r="J52" s="5" t="str">
        <f t="shared" si="7"/>
        <v>IX.</v>
      </c>
      <c r="K52" s="5">
        <v>60</v>
      </c>
      <c r="L52" s="20">
        <v>30</v>
      </c>
      <c r="M52" s="28">
        <v>69</v>
      </c>
      <c r="N52" s="16">
        <f t="shared" si="8"/>
        <v>99</v>
      </c>
      <c r="O52" s="6" t="str">
        <f t="shared" si="9"/>
        <v>Andrei Mureșanu Főgimnázium, Beszterce</v>
      </c>
      <c r="P52" s="5" t="str">
        <f t="shared" si="10"/>
        <v>Beszterce-Naszód</v>
      </c>
      <c r="Q52" s="6" t="str">
        <f t="shared" si="11"/>
        <v>Sztankovszky Enikő-Zsuzsanna</v>
      </c>
    </row>
    <row r="53" spans="1:17" ht="21" customHeight="1">
      <c r="A53" s="5">
        <v>48</v>
      </c>
      <c r="B53" s="7" t="str">
        <f t="shared" si="6"/>
        <v>I/18</v>
      </c>
      <c r="C53" s="8" t="s">
        <v>179</v>
      </c>
      <c r="D53" s="6" t="s">
        <v>157</v>
      </c>
      <c r="E53" s="6" t="s">
        <v>22</v>
      </c>
      <c r="F53" s="6" t="s">
        <v>45</v>
      </c>
      <c r="G53" s="6" t="s">
        <v>180</v>
      </c>
      <c r="H53" s="6" t="s">
        <v>181</v>
      </c>
      <c r="I53" s="6" t="s">
        <v>93</v>
      </c>
      <c r="J53" s="5" t="str">
        <f t="shared" si="7"/>
        <v>X.</v>
      </c>
      <c r="K53" s="5">
        <v>18</v>
      </c>
      <c r="L53" s="20">
        <v>19</v>
      </c>
      <c r="M53" s="28">
        <v>80</v>
      </c>
      <c r="N53" s="16">
        <f t="shared" si="8"/>
        <v>99</v>
      </c>
      <c r="O53" s="6" t="str">
        <f t="shared" si="9"/>
        <v>Apáczai Csere János Elméleti Líceum, Kolozsvár</v>
      </c>
      <c r="P53" s="5" t="str">
        <f t="shared" si="10"/>
        <v>Kolozs</v>
      </c>
      <c r="Q53" s="6" t="str">
        <f t="shared" si="11"/>
        <v>Misztrik Jolán</v>
      </c>
    </row>
    <row r="54" spans="1:17" ht="21" customHeight="1">
      <c r="A54" s="5">
        <v>49</v>
      </c>
      <c r="B54" s="7" t="str">
        <f t="shared" si="6"/>
        <v>I/25</v>
      </c>
      <c r="C54" s="8" t="s">
        <v>228</v>
      </c>
      <c r="D54" s="6" t="s">
        <v>210</v>
      </c>
      <c r="E54" s="6" t="s">
        <v>211</v>
      </c>
      <c r="F54" s="6" t="s">
        <v>42</v>
      </c>
      <c r="G54" s="6" t="s">
        <v>229</v>
      </c>
      <c r="H54" s="6" t="s">
        <v>213</v>
      </c>
      <c r="I54" s="6" t="s">
        <v>93</v>
      </c>
      <c r="J54" s="5" t="str">
        <f t="shared" si="7"/>
        <v>XI.</v>
      </c>
      <c r="K54" s="5">
        <v>25</v>
      </c>
      <c r="L54" s="20">
        <v>28</v>
      </c>
      <c r="M54" s="28">
        <v>70</v>
      </c>
      <c r="N54" s="16">
        <f t="shared" si="8"/>
        <v>98</v>
      </c>
      <c r="O54" s="6" t="str">
        <f t="shared" si="9"/>
        <v>Bethlen Gábor Kollégium, Nagyenyed</v>
      </c>
      <c r="P54" s="5" t="str">
        <f t="shared" si="10"/>
        <v>Fehér</v>
      </c>
      <c r="Q54" s="6" t="str">
        <f t="shared" si="11"/>
        <v>Fodor Katalin</v>
      </c>
    </row>
    <row r="55" spans="1:17" ht="21" customHeight="1">
      <c r="A55" s="5">
        <v>50</v>
      </c>
      <c r="B55" s="7" t="str">
        <f t="shared" si="6"/>
        <v>I/5</v>
      </c>
      <c r="C55" s="8" t="s">
        <v>156</v>
      </c>
      <c r="D55" s="6" t="s">
        <v>157</v>
      </c>
      <c r="E55" s="6" t="s">
        <v>22</v>
      </c>
      <c r="F55" s="6" t="s">
        <v>45</v>
      </c>
      <c r="G55" s="6" t="s">
        <v>158</v>
      </c>
      <c r="H55" s="6" t="s">
        <v>159</v>
      </c>
      <c r="I55" s="6" t="s">
        <v>93</v>
      </c>
      <c r="J55" s="5" t="str">
        <f t="shared" si="7"/>
        <v>X.</v>
      </c>
      <c r="K55" s="5">
        <v>5</v>
      </c>
      <c r="L55" s="20">
        <v>25</v>
      </c>
      <c r="M55" s="28">
        <v>71</v>
      </c>
      <c r="N55" s="16">
        <f t="shared" si="8"/>
        <v>96</v>
      </c>
      <c r="O55" s="6" t="str">
        <f t="shared" si="9"/>
        <v>Apáczai Csere János Elméleti Líceum, Kolozsvár</v>
      </c>
      <c r="P55" s="5" t="str">
        <f t="shared" si="10"/>
        <v>Kolozs</v>
      </c>
      <c r="Q55" s="6" t="str">
        <f t="shared" si="11"/>
        <v>Tőkés Erika</v>
      </c>
    </row>
    <row r="56" spans="1:17" ht="21" customHeight="1">
      <c r="A56" s="5">
        <v>51</v>
      </c>
      <c r="B56" s="7" t="str">
        <f t="shared" si="6"/>
        <v>I/64</v>
      </c>
      <c r="C56" s="8" t="s">
        <v>198</v>
      </c>
      <c r="D56" s="6" t="s">
        <v>143</v>
      </c>
      <c r="E56" s="6" t="s">
        <v>144</v>
      </c>
      <c r="F56" s="6" t="s">
        <v>42</v>
      </c>
      <c r="G56" s="6" t="s">
        <v>199</v>
      </c>
      <c r="H56" s="6" t="s">
        <v>146</v>
      </c>
      <c r="I56" s="6" t="s">
        <v>93</v>
      </c>
      <c r="J56" s="5" t="str">
        <f t="shared" si="7"/>
        <v>XI.</v>
      </c>
      <c r="K56" s="5">
        <v>64</v>
      </c>
      <c r="L56" s="20">
        <v>27</v>
      </c>
      <c r="M56" s="28">
        <v>68</v>
      </c>
      <c r="N56" s="16">
        <f t="shared" si="8"/>
        <v>95</v>
      </c>
      <c r="O56" s="6" t="str">
        <f t="shared" si="9"/>
        <v>Andrei Mureșanu Főgimnázium, Beszterce</v>
      </c>
      <c r="P56" s="5" t="str">
        <f t="shared" si="10"/>
        <v>Beszterce-Naszód</v>
      </c>
      <c r="Q56" s="6" t="str">
        <f t="shared" si="11"/>
        <v>Sztankovszky Enikő-Zsuzsanna</v>
      </c>
    </row>
    <row r="57" spans="1:17" ht="21" customHeight="1">
      <c r="A57" s="5">
        <v>52</v>
      </c>
      <c r="B57" s="7" t="str">
        <f t="shared" si="6"/>
        <v>I/27</v>
      </c>
      <c r="C57" s="8" t="s">
        <v>225</v>
      </c>
      <c r="D57" s="6" t="s">
        <v>13</v>
      </c>
      <c r="E57" s="6" t="s">
        <v>20</v>
      </c>
      <c r="F57" s="6" t="s">
        <v>42</v>
      </c>
      <c r="G57" s="6" t="s">
        <v>226</v>
      </c>
      <c r="H57" s="6" t="s">
        <v>58</v>
      </c>
      <c r="I57" s="6" t="s">
        <v>93</v>
      </c>
      <c r="J57" s="5" t="str">
        <f t="shared" si="7"/>
        <v>XI.</v>
      </c>
      <c r="K57" s="5">
        <v>27</v>
      </c>
      <c r="L57" s="20">
        <v>19</v>
      </c>
      <c r="M57" s="28">
        <v>76</v>
      </c>
      <c r="N57" s="16">
        <f t="shared" si="8"/>
        <v>95</v>
      </c>
      <c r="O57" s="6" t="str">
        <f t="shared" si="9"/>
        <v>Áprily Lajos Főgimnázium, Brassó</v>
      </c>
      <c r="P57" s="5" t="str">
        <f t="shared" si="10"/>
        <v>Brassó</v>
      </c>
      <c r="Q57" s="6" t="str">
        <f t="shared" si="11"/>
        <v>Kis Edith</v>
      </c>
    </row>
    <row r="58" spans="1:17" ht="21" customHeight="1">
      <c r="A58" s="5">
        <v>53</v>
      </c>
      <c r="B58" s="7" t="str">
        <f t="shared" si="6"/>
        <v>I/47</v>
      </c>
      <c r="C58" s="8" t="s">
        <v>64</v>
      </c>
      <c r="D58" s="6" t="s">
        <v>41</v>
      </c>
      <c r="E58" s="6" t="s">
        <v>24</v>
      </c>
      <c r="F58" s="6" t="s">
        <v>42</v>
      </c>
      <c r="G58" s="6" t="s">
        <v>205</v>
      </c>
      <c r="H58" s="6" t="s">
        <v>47</v>
      </c>
      <c r="I58" s="6" t="s">
        <v>93</v>
      </c>
      <c r="J58" s="5" t="str">
        <f t="shared" si="7"/>
        <v>XI.</v>
      </c>
      <c r="K58" s="5">
        <v>47</v>
      </c>
      <c r="L58" s="20">
        <v>25</v>
      </c>
      <c r="M58" s="28">
        <v>68</v>
      </c>
      <c r="N58" s="16">
        <f t="shared" si="8"/>
        <v>93</v>
      </c>
      <c r="O58" s="6" t="str">
        <f t="shared" si="9"/>
        <v>Segítő Mária Római Katolikus Teológiai Gimnázium, Csíkszereda</v>
      </c>
      <c r="P58" s="5" t="str">
        <f t="shared" si="10"/>
        <v>Hargita</v>
      </c>
      <c r="Q58" s="6" t="str">
        <f t="shared" si="11"/>
        <v>Farkas Ibolya</v>
      </c>
    </row>
    <row r="59" spans="1:17" ht="21" customHeight="1">
      <c r="A59" s="5">
        <v>54</v>
      </c>
      <c r="B59" s="7" t="str">
        <f t="shared" si="6"/>
        <v>I/52</v>
      </c>
      <c r="C59" s="8" t="s">
        <v>160</v>
      </c>
      <c r="D59" s="6" t="s">
        <v>69</v>
      </c>
      <c r="E59" s="6" t="s">
        <v>22</v>
      </c>
      <c r="F59" s="6" t="s">
        <v>45</v>
      </c>
      <c r="G59" s="6" t="s">
        <v>161</v>
      </c>
      <c r="H59" s="6" t="s">
        <v>82</v>
      </c>
      <c r="I59" s="6" t="s">
        <v>93</v>
      </c>
      <c r="J59" s="5" t="str">
        <f t="shared" si="7"/>
        <v>X.</v>
      </c>
      <c r="K59" s="5">
        <v>52</v>
      </c>
      <c r="L59" s="20">
        <v>18</v>
      </c>
      <c r="M59" s="28">
        <v>74</v>
      </c>
      <c r="N59" s="16">
        <f t="shared" si="8"/>
        <v>92</v>
      </c>
      <c r="O59" s="6" t="str">
        <f t="shared" si="9"/>
        <v>Református Kollégium, Kolozsvár</v>
      </c>
      <c r="P59" s="5" t="str">
        <f t="shared" si="10"/>
        <v>Kolozs</v>
      </c>
      <c r="Q59" s="6" t="str">
        <f t="shared" si="11"/>
        <v>Szilágyi Gizella</v>
      </c>
    </row>
    <row r="60" spans="1:17" ht="21" customHeight="1">
      <c r="A60" s="5">
        <v>55</v>
      </c>
      <c r="B60" s="7" t="str">
        <f t="shared" si="6"/>
        <v>I/51</v>
      </c>
      <c r="C60" s="8" t="s">
        <v>173</v>
      </c>
      <c r="D60" s="6" t="s">
        <v>68</v>
      </c>
      <c r="E60" s="6" t="s">
        <v>27</v>
      </c>
      <c r="F60" s="6" t="s">
        <v>45</v>
      </c>
      <c r="G60" s="6" t="s">
        <v>174</v>
      </c>
      <c r="H60" s="6" t="s">
        <v>175</v>
      </c>
      <c r="I60" s="6" t="s">
        <v>93</v>
      </c>
      <c r="J60" s="5" t="str">
        <f t="shared" si="7"/>
        <v>X.</v>
      </c>
      <c r="K60" s="5">
        <v>51</v>
      </c>
      <c r="L60" s="20">
        <v>14</v>
      </c>
      <c r="M60" s="28">
        <v>75</v>
      </c>
      <c r="N60" s="16">
        <f t="shared" si="8"/>
        <v>89</v>
      </c>
      <c r="O60" s="6" t="str">
        <f t="shared" si="9"/>
        <v>Németh László Elméleti Líceum, Nagybánya</v>
      </c>
      <c r="P60" s="5" t="str">
        <f t="shared" si="10"/>
        <v>Máramaros</v>
      </c>
      <c r="Q60" s="6" t="str">
        <f t="shared" si="11"/>
        <v>Dávid Erzsébet</v>
      </c>
    </row>
    <row r="61" spans="1:17" ht="21" customHeight="1">
      <c r="A61" s="5">
        <v>56</v>
      </c>
      <c r="B61" s="7" t="str">
        <f t="shared" si="6"/>
        <v>I/15</v>
      </c>
      <c r="C61" s="8" t="s">
        <v>195</v>
      </c>
      <c r="D61" s="6" t="s">
        <v>16</v>
      </c>
      <c r="E61" s="6" t="s">
        <v>21</v>
      </c>
      <c r="F61" s="6" t="s">
        <v>42</v>
      </c>
      <c r="G61" s="6" t="s">
        <v>196</v>
      </c>
      <c r="H61" s="6" t="s">
        <v>197</v>
      </c>
      <c r="I61" s="6" t="s">
        <v>93</v>
      </c>
      <c r="J61" s="5" t="str">
        <f t="shared" si="7"/>
        <v>XI.</v>
      </c>
      <c r="K61" s="5">
        <v>15</v>
      </c>
      <c r="L61" s="20">
        <v>18</v>
      </c>
      <c r="M61" s="28">
        <v>70</v>
      </c>
      <c r="N61" s="16">
        <f t="shared" si="8"/>
        <v>88</v>
      </c>
      <c r="O61" s="6" t="str">
        <f t="shared" si="9"/>
        <v>Bartók Béla Elméleti Líceum, Temesvár</v>
      </c>
      <c r="P61" s="5" t="str">
        <f t="shared" si="10"/>
        <v>Temes</v>
      </c>
      <c r="Q61" s="6" t="str">
        <f t="shared" si="11"/>
        <v>Kiss Katalin</v>
      </c>
    </row>
    <row r="62" spans="1:17" ht="21" customHeight="1">
      <c r="A62" s="5">
        <v>57</v>
      </c>
      <c r="B62" s="7" t="str">
        <f t="shared" si="6"/>
        <v>I/16</v>
      </c>
      <c r="C62" s="8" t="s">
        <v>149</v>
      </c>
      <c r="D62" s="6" t="s">
        <v>131</v>
      </c>
      <c r="E62" s="6" t="s">
        <v>132</v>
      </c>
      <c r="F62" s="6" t="s">
        <v>44</v>
      </c>
      <c r="G62" s="6" t="s">
        <v>150</v>
      </c>
      <c r="H62" s="6" t="s">
        <v>134</v>
      </c>
      <c r="I62" s="6" t="s">
        <v>93</v>
      </c>
      <c r="J62" s="5" t="str">
        <f t="shared" si="7"/>
        <v>IX.</v>
      </c>
      <c r="K62" s="5">
        <v>16</v>
      </c>
      <c r="L62" s="20">
        <v>18</v>
      </c>
      <c r="M62" s="28">
        <v>70</v>
      </c>
      <c r="N62" s="16">
        <f t="shared" si="8"/>
        <v>88</v>
      </c>
      <c r="O62" s="6" t="str">
        <f t="shared" si="9"/>
        <v>Csiky Gergely Főgimnázium, Arad</v>
      </c>
      <c r="P62" s="5" t="str">
        <f t="shared" si="10"/>
        <v>Arad</v>
      </c>
      <c r="Q62" s="6" t="str">
        <f t="shared" si="11"/>
        <v>Nyári Andrea</v>
      </c>
    </row>
    <row r="63" spans="1:17" ht="21" customHeight="1">
      <c r="A63" s="5">
        <v>58</v>
      </c>
      <c r="B63" s="7" t="str">
        <f t="shared" si="6"/>
        <v>I/1</v>
      </c>
      <c r="C63" s="8" t="s">
        <v>168</v>
      </c>
      <c r="D63" s="6" t="s">
        <v>13</v>
      </c>
      <c r="E63" s="6" t="s">
        <v>20</v>
      </c>
      <c r="F63" s="6" t="s">
        <v>45</v>
      </c>
      <c r="G63" s="6" t="s">
        <v>169</v>
      </c>
      <c r="H63" s="6" t="s">
        <v>170</v>
      </c>
      <c r="I63" s="6" t="s">
        <v>93</v>
      </c>
      <c r="J63" s="5" t="str">
        <f t="shared" si="7"/>
        <v>X.</v>
      </c>
      <c r="K63" s="5">
        <v>1</v>
      </c>
      <c r="L63" s="20">
        <v>13</v>
      </c>
      <c r="M63" s="28">
        <v>73</v>
      </c>
      <c r="N63" s="16">
        <f t="shared" si="8"/>
        <v>86</v>
      </c>
      <c r="O63" s="6" t="str">
        <f t="shared" si="9"/>
        <v>Áprily Lajos Főgimnázium, Brassó</v>
      </c>
      <c r="P63" s="5" t="str">
        <f t="shared" si="10"/>
        <v>Brassó</v>
      </c>
      <c r="Q63" s="6" t="str">
        <f t="shared" si="11"/>
        <v>Szabó Mária Magdolna</v>
      </c>
    </row>
    <row r="64" spans="1:17" ht="21" customHeight="1">
      <c r="A64" s="5">
        <v>59</v>
      </c>
      <c r="B64" s="7" t="str">
        <f t="shared" si="6"/>
        <v>I/57</v>
      </c>
      <c r="C64" s="8" t="s">
        <v>183</v>
      </c>
      <c r="D64" s="6" t="s">
        <v>184</v>
      </c>
      <c r="E64" s="6" t="s">
        <v>24</v>
      </c>
      <c r="F64" s="6" t="s">
        <v>45</v>
      </c>
      <c r="G64" s="6" t="s">
        <v>185</v>
      </c>
      <c r="H64" s="6" t="s">
        <v>186</v>
      </c>
      <c r="I64" s="6" t="s">
        <v>93</v>
      </c>
      <c r="J64" s="5" t="str">
        <f t="shared" si="7"/>
        <v>X.</v>
      </c>
      <c r="K64" s="5">
        <v>57</v>
      </c>
      <c r="L64" s="20">
        <v>10</v>
      </c>
      <c r="M64" s="28">
        <v>76</v>
      </c>
      <c r="N64" s="16">
        <f t="shared" si="8"/>
        <v>86</v>
      </c>
      <c r="O64" s="6" t="str">
        <f t="shared" si="9"/>
        <v>Benedek Elek Pedagógiai Líceum, Székelyudvarhely</v>
      </c>
      <c r="P64" s="5" t="str">
        <f t="shared" si="10"/>
        <v>Hargita</v>
      </c>
      <c r="Q64" s="6" t="str">
        <f t="shared" si="11"/>
        <v>Vass Ágnes</v>
      </c>
    </row>
    <row r="65" spans="1:17" ht="21" customHeight="1">
      <c r="A65" s="5">
        <v>60</v>
      </c>
      <c r="B65" s="7" t="str">
        <f t="shared" si="6"/>
        <v>I/19</v>
      </c>
      <c r="C65" s="8" t="s">
        <v>258</v>
      </c>
      <c r="D65" s="6" t="s">
        <v>16</v>
      </c>
      <c r="E65" s="6" t="s">
        <v>21</v>
      </c>
      <c r="F65" s="6" t="s">
        <v>49</v>
      </c>
      <c r="G65" s="6" t="s">
        <v>239</v>
      </c>
      <c r="H65" s="6" t="s">
        <v>63</v>
      </c>
      <c r="I65" s="6" t="s">
        <v>93</v>
      </c>
      <c r="J65" s="5" t="str">
        <f t="shared" si="7"/>
        <v>XII.</v>
      </c>
      <c r="K65" s="5">
        <v>19</v>
      </c>
      <c r="L65" s="20">
        <v>21</v>
      </c>
      <c r="M65" s="28">
        <v>64</v>
      </c>
      <c r="N65" s="16">
        <f t="shared" si="8"/>
        <v>85</v>
      </c>
      <c r="O65" s="6" t="str">
        <f t="shared" si="9"/>
        <v>Bartók Béla Elméleti Líceum, Temesvár</v>
      </c>
      <c r="P65" s="5" t="str">
        <f t="shared" si="10"/>
        <v>Temes</v>
      </c>
      <c r="Q65" s="6" t="str">
        <f t="shared" si="11"/>
        <v>Magyari Sára</v>
      </c>
    </row>
    <row r="66" spans="1:17" ht="21" customHeight="1">
      <c r="A66" s="5">
        <v>61</v>
      </c>
      <c r="B66" s="7" t="str">
        <f t="shared" si="6"/>
        <v>I/59</v>
      </c>
      <c r="C66" s="8" t="s">
        <v>135</v>
      </c>
      <c r="D66" s="6" t="s">
        <v>112</v>
      </c>
      <c r="E66" s="6" t="s">
        <v>24</v>
      </c>
      <c r="F66" s="6" t="s">
        <v>44</v>
      </c>
      <c r="G66" s="6" t="s">
        <v>136</v>
      </c>
      <c r="H66" s="6" t="s">
        <v>114</v>
      </c>
      <c r="I66" s="6" t="s">
        <v>93</v>
      </c>
      <c r="J66" s="5" t="str">
        <f t="shared" si="7"/>
        <v>IX.</v>
      </c>
      <c r="K66" s="5">
        <v>59</v>
      </c>
      <c r="L66" s="20">
        <v>14</v>
      </c>
      <c r="M66" s="28">
        <v>71</v>
      </c>
      <c r="N66" s="16">
        <f t="shared" si="8"/>
        <v>85</v>
      </c>
      <c r="O66" s="6" t="str">
        <f t="shared" si="9"/>
        <v>Salamon Ernő Gimnázium, Gyergyószentmiklós</v>
      </c>
      <c r="P66" s="5" t="str">
        <f t="shared" si="10"/>
        <v>Hargita</v>
      </c>
      <c r="Q66" s="6" t="str">
        <f t="shared" si="11"/>
        <v>Patek Mária</v>
      </c>
    </row>
    <row r="67" spans="1:17" ht="21" customHeight="1">
      <c r="A67" s="5">
        <v>62</v>
      </c>
      <c r="B67" s="7" t="str">
        <f t="shared" si="6"/>
        <v>I/24</v>
      </c>
      <c r="C67" s="8" t="s">
        <v>77</v>
      </c>
      <c r="D67" s="6" t="s">
        <v>16</v>
      </c>
      <c r="E67" s="6" t="s">
        <v>21</v>
      </c>
      <c r="F67" s="6" t="s">
        <v>49</v>
      </c>
      <c r="G67" s="6" t="s">
        <v>248</v>
      </c>
      <c r="H67" s="6" t="s">
        <v>63</v>
      </c>
      <c r="I67" s="6" t="s">
        <v>93</v>
      </c>
      <c r="J67" s="5" t="str">
        <f t="shared" si="7"/>
        <v>XII.</v>
      </c>
      <c r="K67" s="5">
        <v>24</v>
      </c>
      <c r="L67" s="20">
        <v>0</v>
      </c>
      <c r="M67" s="28">
        <v>74</v>
      </c>
      <c r="N67" s="16">
        <f t="shared" si="8"/>
        <v>74</v>
      </c>
      <c r="O67" s="6" t="str">
        <f t="shared" si="9"/>
        <v>Bartók Béla Elméleti Líceum, Temesvár</v>
      </c>
      <c r="P67" s="5" t="str">
        <f t="shared" si="10"/>
        <v>Temes</v>
      </c>
      <c r="Q67" s="6" t="str">
        <f t="shared" si="11"/>
        <v>Magyari Sára</v>
      </c>
    </row>
    <row r="68" spans="1:17" ht="21" customHeight="1">
      <c r="A68" s="5">
        <v>63</v>
      </c>
      <c r="B68" s="7" t="str">
        <f t="shared" si="6"/>
        <v>I/43</v>
      </c>
      <c r="C68" s="8" t="s">
        <v>209</v>
      </c>
      <c r="D68" s="6" t="s">
        <v>210</v>
      </c>
      <c r="E68" s="6" t="s">
        <v>211</v>
      </c>
      <c r="F68" s="6" t="s">
        <v>42</v>
      </c>
      <c r="G68" s="6" t="s">
        <v>212</v>
      </c>
      <c r="H68" s="6" t="s">
        <v>213</v>
      </c>
      <c r="I68" s="6" t="s">
        <v>93</v>
      </c>
      <c r="J68" s="5" t="str">
        <f t="shared" si="7"/>
        <v>XI.</v>
      </c>
      <c r="K68" s="5">
        <v>43</v>
      </c>
      <c r="L68" s="20">
        <v>17</v>
      </c>
      <c r="M68" s="28">
        <v>56</v>
      </c>
      <c r="N68" s="16">
        <f t="shared" si="8"/>
        <v>73</v>
      </c>
      <c r="O68" s="6" t="str">
        <f t="shared" si="9"/>
        <v>Bethlen Gábor Kollégium, Nagyenyed</v>
      </c>
      <c r="P68" s="5" t="str">
        <f t="shared" si="10"/>
        <v>Fehér</v>
      </c>
      <c r="Q68" s="6" t="str">
        <f t="shared" si="11"/>
        <v>Fodor Katalin</v>
      </c>
    </row>
    <row r="69" spans="1:17" ht="21" customHeight="1">
      <c r="A69" s="5">
        <v>64</v>
      </c>
      <c r="B69" s="7" t="str">
        <f t="shared" si="6"/>
        <v>I/66</v>
      </c>
      <c r="C69" s="8" t="s">
        <v>230</v>
      </c>
      <c r="D69" s="6" t="s">
        <v>231</v>
      </c>
      <c r="E69" s="6" t="s">
        <v>211</v>
      </c>
      <c r="F69" s="6" t="s">
        <v>42</v>
      </c>
      <c r="G69" s="6" t="s">
        <v>232</v>
      </c>
      <c r="H69" s="6" t="s">
        <v>233</v>
      </c>
      <c r="I69" s="6" t="s">
        <v>93</v>
      </c>
      <c r="J69" s="5" t="str">
        <f t="shared" si="7"/>
        <v>XI.</v>
      </c>
      <c r="K69" s="5">
        <v>66</v>
      </c>
      <c r="L69" s="20">
        <v>0</v>
      </c>
      <c r="M69" s="28">
        <v>68</v>
      </c>
      <c r="N69" s="16">
        <f t="shared" si="8"/>
        <v>68</v>
      </c>
      <c r="O69" s="6" t="str">
        <f t="shared" si="9"/>
        <v>GMGK Római Katolikus Teológiai Líceum, Gyulafehérvár</v>
      </c>
      <c r="P69" s="5" t="str">
        <f t="shared" si="10"/>
        <v>Fehér</v>
      </c>
      <c r="Q69" s="6" t="str">
        <f t="shared" si="11"/>
        <v>Dimén Erika</v>
      </c>
    </row>
    <row r="70" spans="1:17" ht="21" customHeight="1" thickBot="1">
      <c r="A70" s="23" t="s">
        <v>266</v>
      </c>
      <c r="B70" s="17" t="str">
        <f aca="true" t="shared" si="12" ref="B70:B76">CONCATENATE("I/",K70)</f>
        <v>I/</v>
      </c>
      <c r="C70" s="18" t="s">
        <v>191</v>
      </c>
      <c r="D70" s="18" t="s">
        <v>61</v>
      </c>
      <c r="E70" s="18" t="s">
        <v>26</v>
      </c>
      <c r="F70" s="18" t="s">
        <v>42</v>
      </c>
      <c r="G70" s="18" t="s">
        <v>192</v>
      </c>
      <c r="H70" s="18" t="s">
        <v>43</v>
      </c>
      <c r="I70" s="18" t="s">
        <v>93</v>
      </c>
      <c r="J70" s="17" t="str">
        <f aca="true" t="shared" si="13" ref="J70:J76">F70</f>
        <v>XI.</v>
      </c>
      <c r="K70" s="17"/>
      <c r="L70" s="31" t="s">
        <v>267</v>
      </c>
      <c r="M70" s="32" t="s">
        <v>267</v>
      </c>
      <c r="N70" s="22" t="s">
        <v>267</v>
      </c>
      <c r="O70" s="18" t="str">
        <f aca="true" t="shared" si="14" ref="O70:O76">D70</f>
        <v>Mikes Kelemen Líceum, Sepsiszentgyörgy</v>
      </c>
      <c r="P70" s="17" t="str">
        <f aca="true" t="shared" si="15" ref="P70:P76">E70</f>
        <v>Kovászna</v>
      </c>
      <c r="Q70" s="18" t="str">
        <f aca="true" t="shared" si="16" ref="Q70:Q76">H70</f>
        <v>Nagy Enikő</v>
      </c>
    </row>
    <row r="71" spans="1:17" ht="21" customHeight="1">
      <c r="A71" s="24">
        <v>1</v>
      </c>
      <c r="B71" s="5" t="str">
        <f t="shared" si="12"/>
        <v>I/45</v>
      </c>
      <c r="C71" s="6" t="s">
        <v>81</v>
      </c>
      <c r="D71" s="6" t="s">
        <v>265</v>
      </c>
      <c r="E71" s="6" t="s">
        <v>22</v>
      </c>
      <c r="F71" s="6" t="s">
        <v>57</v>
      </c>
      <c r="G71" s="6" t="s">
        <v>108</v>
      </c>
      <c r="H71" s="6" t="s">
        <v>87</v>
      </c>
      <c r="I71" s="6" t="s">
        <v>94</v>
      </c>
      <c r="J71" s="5" t="str">
        <f t="shared" si="13"/>
        <v>I. év</v>
      </c>
      <c r="K71" s="5">
        <v>45</v>
      </c>
      <c r="L71" s="19">
        <v>27</v>
      </c>
      <c r="M71" s="27">
        <v>71</v>
      </c>
      <c r="N71" s="16">
        <f aca="true" t="shared" si="17" ref="N71:N76">IF(L71+M71=0,"",SUM(L71:M71))</f>
        <v>98</v>
      </c>
      <c r="O71" s="6" t="str">
        <f t="shared" si="14"/>
        <v>BBTE, Óvó - tanítóképző szak, Kolozsvár</v>
      </c>
      <c r="P71" s="5" t="str">
        <f t="shared" si="15"/>
        <v>Kolozs</v>
      </c>
      <c r="Q71" s="6" t="str">
        <f t="shared" si="16"/>
        <v>Dr. Demény Piroska</v>
      </c>
    </row>
    <row r="72" spans="1:17" ht="21" customHeight="1">
      <c r="A72" s="5">
        <v>2</v>
      </c>
      <c r="B72" s="7" t="str">
        <f t="shared" si="12"/>
        <v>I/34</v>
      </c>
      <c r="C72" s="8" t="s">
        <v>259</v>
      </c>
      <c r="D72" s="6" t="s">
        <v>106</v>
      </c>
      <c r="E72" s="6" t="s">
        <v>26</v>
      </c>
      <c r="F72" s="6" t="s">
        <v>57</v>
      </c>
      <c r="G72" s="6"/>
      <c r="H72" s="6" t="s">
        <v>107</v>
      </c>
      <c r="I72" s="6" t="s">
        <v>94</v>
      </c>
      <c r="J72" s="5" t="str">
        <f t="shared" si="13"/>
        <v>I. év</v>
      </c>
      <c r="K72" s="5">
        <v>34</v>
      </c>
      <c r="L72" s="20">
        <v>20</v>
      </c>
      <c r="M72" s="28">
        <v>66</v>
      </c>
      <c r="N72" s="16">
        <f t="shared" si="17"/>
        <v>86</v>
      </c>
      <c r="O72" s="6" t="str">
        <f t="shared" si="14"/>
        <v>BBTE, Óvodapedagógiai és az elemi oktatás pedagógiája szak,  Kézdivásárhely</v>
      </c>
      <c r="P72" s="5" t="str">
        <f t="shared" si="15"/>
        <v>Kovászna</v>
      </c>
      <c r="Q72" s="6" t="str">
        <f t="shared" si="16"/>
        <v>Dr. Szántó Bíborka</v>
      </c>
    </row>
    <row r="73" spans="1:17" ht="21" customHeight="1">
      <c r="A73" s="5">
        <v>3</v>
      </c>
      <c r="B73" s="7" t="str">
        <f t="shared" si="12"/>
        <v>I/20</v>
      </c>
      <c r="C73" s="8" t="s">
        <v>102</v>
      </c>
      <c r="D73" s="6" t="s">
        <v>265</v>
      </c>
      <c r="E73" s="6" t="s">
        <v>22</v>
      </c>
      <c r="F73" s="6" t="s">
        <v>57</v>
      </c>
      <c r="G73" s="6" t="s">
        <v>109</v>
      </c>
      <c r="H73" s="6" t="s">
        <v>87</v>
      </c>
      <c r="I73" s="6" t="s">
        <v>94</v>
      </c>
      <c r="J73" s="5" t="str">
        <f t="shared" si="13"/>
        <v>I. év</v>
      </c>
      <c r="K73" s="5">
        <v>20</v>
      </c>
      <c r="L73" s="20">
        <v>18</v>
      </c>
      <c r="M73" s="28">
        <v>65</v>
      </c>
      <c r="N73" s="16">
        <f t="shared" si="17"/>
        <v>83</v>
      </c>
      <c r="O73" s="6" t="str">
        <f t="shared" si="14"/>
        <v>BBTE, Óvó - tanítóképző szak, Kolozsvár</v>
      </c>
      <c r="P73" s="5" t="str">
        <f t="shared" si="15"/>
        <v>Kolozs</v>
      </c>
      <c r="Q73" s="6" t="str">
        <f t="shared" si="16"/>
        <v>Dr. Demény Piroska</v>
      </c>
    </row>
    <row r="74" spans="1:17" ht="21" customHeight="1">
      <c r="A74" s="5">
        <v>4</v>
      </c>
      <c r="B74" s="7" t="str">
        <f t="shared" si="12"/>
        <v>I/41</v>
      </c>
      <c r="C74" s="8" t="s">
        <v>103</v>
      </c>
      <c r="D74" s="6" t="s">
        <v>264</v>
      </c>
      <c r="E74" s="6" t="s">
        <v>24</v>
      </c>
      <c r="F74" s="6" t="s">
        <v>57</v>
      </c>
      <c r="G74" s="6" t="s">
        <v>110</v>
      </c>
      <c r="H74" s="6" t="s">
        <v>105</v>
      </c>
      <c r="I74" s="6" t="s">
        <v>94</v>
      </c>
      <c r="J74" s="5" t="str">
        <f t="shared" si="13"/>
        <v>I. év</v>
      </c>
      <c r="K74" s="5">
        <v>41</v>
      </c>
      <c r="L74" s="20">
        <v>23</v>
      </c>
      <c r="M74" s="28">
        <v>53</v>
      </c>
      <c r="N74" s="16">
        <f t="shared" si="17"/>
        <v>76</v>
      </c>
      <c r="O74" s="6" t="str">
        <f t="shared" si="14"/>
        <v>BBTE, Óvó - tanítóképző szak, Székelyudvarhely</v>
      </c>
      <c r="P74" s="5" t="str">
        <f t="shared" si="15"/>
        <v>Hargita</v>
      </c>
      <c r="Q74" s="6" t="str">
        <f t="shared" si="16"/>
        <v>Dr. Antal Sándor</v>
      </c>
    </row>
    <row r="75" spans="1:17" ht="21" customHeight="1">
      <c r="A75" s="5">
        <v>5</v>
      </c>
      <c r="B75" s="7" t="str">
        <f t="shared" si="12"/>
        <v>I/6</v>
      </c>
      <c r="C75" s="8" t="s">
        <v>101</v>
      </c>
      <c r="D75" s="6" t="s">
        <v>106</v>
      </c>
      <c r="E75" s="6" t="s">
        <v>26</v>
      </c>
      <c r="F75" s="6" t="s">
        <v>57</v>
      </c>
      <c r="G75" s="6"/>
      <c r="H75" s="6" t="s">
        <v>107</v>
      </c>
      <c r="I75" s="6" t="s">
        <v>94</v>
      </c>
      <c r="J75" s="5" t="str">
        <f t="shared" si="13"/>
        <v>I. év</v>
      </c>
      <c r="K75" s="5">
        <v>6</v>
      </c>
      <c r="L75" s="20">
        <v>6</v>
      </c>
      <c r="M75" s="28">
        <v>65</v>
      </c>
      <c r="N75" s="16">
        <f t="shared" si="17"/>
        <v>71</v>
      </c>
      <c r="O75" s="6" t="str">
        <f t="shared" si="14"/>
        <v>BBTE, Óvodapedagógiai és az elemi oktatás pedagógiája szak,  Kézdivásárhely</v>
      </c>
      <c r="P75" s="5" t="str">
        <f t="shared" si="15"/>
        <v>Kovászna</v>
      </c>
      <c r="Q75" s="6" t="str">
        <f t="shared" si="16"/>
        <v>Dr. Szántó Bíborka</v>
      </c>
    </row>
    <row r="76" spans="1:17" ht="21" customHeight="1">
      <c r="A76" s="5">
        <v>6</v>
      </c>
      <c r="B76" s="7" t="str">
        <f t="shared" si="12"/>
        <v>I/71</v>
      </c>
      <c r="C76" s="8" t="s">
        <v>100</v>
      </c>
      <c r="D76" s="6" t="s">
        <v>264</v>
      </c>
      <c r="E76" s="6" t="s">
        <v>24</v>
      </c>
      <c r="F76" s="6" t="s">
        <v>57</v>
      </c>
      <c r="G76" s="6" t="s">
        <v>104</v>
      </c>
      <c r="H76" s="6" t="s">
        <v>105</v>
      </c>
      <c r="I76" s="6" t="s">
        <v>94</v>
      </c>
      <c r="J76" s="5" t="str">
        <f t="shared" si="13"/>
        <v>I. év</v>
      </c>
      <c r="K76" s="5">
        <v>71</v>
      </c>
      <c r="L76" s="20">
        <v>0</v>
      </c>
      <c r="M76" s="28">
        <v>49</v>
      </c>
      <c r="N76" s="16">
        <f t="shared" si="17"/>
        <v>49</v>
      </c>
      <c r="O76" s="6" t="str">
        <f t="shared" si="14"/>
        <v>BBTE, Óvó - tanítóképző szak, Székelyudvarhely</v>
      </c>
      <c r="P76" s="5" t="str">
        <f t="shared" si="15"/>
        <v>Hargita</v>
      </c>
      <c r="Q76" s="6" t="str">
        <f t="shared" si="16"/>
        <v>Dr. Antal Sándor</v>
      </c>
    </row>
    <row r="78" ht="17.25">
      <c r="L78" s="33"/>
    </row>
  </sheetData>
  <sheetProtection/>
  <autoFilter ref="A5:Q76">
    <sortState ref="A6:Q78">
      <sortCondition descending="1" sortBy="value" ref="I6:I78"/>
      <sortCondition descending="1" sortBy="value" ref="N6:N78"/>
      <sortCondition descending="1" sortBy="value" ref="L6:L78"/>
    </sortState>
  </autoFilter>
  <mergeCells count="4">
    <mergeCell ref="A1:Q1"/>
    <mergeCell ref="A2:Q2"/>
    <mergeCell ref="A3:Q3"/>
    <mergeCell ref="A4:Q4"/>
  </mergeCells>
  <printOptions horizontalCentered="1"/>
  <pageMargins left="0.3937007874015748" right="0.3937007874015748" top="0.5511811023622047" bottom="0.5511811023622047" header="0.31496062992125984" footer="0.31496062992125984"/>
  <pageSetup fitToHeight="0" fitToWidth="1" horizontalDpi="600" verticalDpi="600" orientation="landscape" paperSize="9" scale="58" r:id="rId1"/>
  <headerFooter>
    <oddHeader>&amp;R&amp;P / &amp;N oldal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zoomScalePageLayoutView="0" workbookViewId="0" topLeftCell="A1">
      <selection activeCell="A17" sqref="A17"/>
    </sheetView>
  </sheetViews>
  <sheetFormatPr defaultColWidth="9.140625" defaultRowHeight="15"/>
  <cols>
    <col min="1" max="1" width="70.8515625" style="0" bestFit="1" customWidth="1"/>
    <col min="2" max="2" width="13.7109375" style="0" bestFit="1" customWidth="1"/>
  </cols>
  <sheetData>
    <row r="1" spans="1:2" ht="15">
      <c r="A1" s="10" t="s">
        <v>10</v>
      </c>
      <c r="B1" t="s">
        <v>32</v>
      </c>
    </row>
    <row r="2" spans="1:2" ht="15">
      <c r="A2" s="11" t="s">
        <v>14</v>
      </c>
      <c r="B2" s="12">
        <v>793</v>
      </c>
    </row>
    <row r="3" spans="1:2" ht="15">
      <c r="A3" s="11" t="s">
        <v>15</v>
      </c>
      <c r="B3" s="12">
        <v>563</v>
      </c>
    </row>
    <row r="4" spans="1:2" ht="15">
      <c r="A4" s="11" t="s">
        <v>131</v>
      </c>
      <c r="B4" s="12">
        <v>438</v>
      </c>
    </row>
    <row r="5" spans="1:2" ht="15">
      <c r="A5" s="11" t="s">
        <v>13</v>
      </c>
      <c r="B5" s="12">
        <v>409</v>
      </c>
    </row>
    <row r="6" spans="1:2" ht="15">
      <c r="A6" s="11" t="s">
        <v>18</v>
      </c>
      <c r="B6" s="12">
        <v>360</v>
      </c>
    </row>
    <row r="7" spans="1:2" ht="15">
      <c r="A7" s="11" t="s">
        <v>59</v>
      </c>
      <c r="B7" s="12">
        <v>345</v>
      </c>
    </row>
    <row r="8" spans="1:2" ht="15">
      <c r="A8" s="11" t="s">
        <v>61</v>
      </c>
      <c r="B8" s="12">
        <v>342</v>
      </c>
    </row>
    <row r="9" spans="1:2" ht="15">
      <c r="A9" s="11" t="s">
        <v>41</v>
      </c>
      <c r="B9" s="12">
        <v>323</v>
      </c>
    </row>
    <row r="10" spans="1:2" ht="15">
      <c r="A10" s="11" t="s">
        <v>112</v>
      </c>
      <c r="B10" s="12">
        <v>304</v>
      </c>
    </row>
    <row r="11" spans="1:2" ht="15">
      <c r="A11" s="11" t="s">
        <v>16</v>
      </c>
      <c r="B11" s="12">
        <v>247</v>
      </c>
    </row>
    <row r="12" spans="1:2" ht="15">
      <c r="A12" s="11" t="s">
        <v>71</v>
      </c>
      <c r="B12" s="12">
        <v>228</v>
      </c>
    </row>
    <row r="13" spans="1:2" ht="15">
      <c r="A13" s="11" t="s">
        <v>69</v>
      </c>
      <c r="B13" s="12">
        <v>203</v>
      </c>
    </row>
    <row r="14" spans="1:2" ht="15">
      <c r="A14" s="11" t="s">
        <v>86</v>
      </c>
      <c r="B14" s="12">
        <v>202</v>
      </c>
    </row>
    <row r="15" spans="1:2" ht="15">
      <c r="A15" s="11" t="s">
        <v>68</v>
      </c>
      <c r="B15" s="12">
        <v>199</v>
      </c>
    </row>
    <row r="16" spans="1:2" ht="15">
      <c r="A16" s="11" t="s">
        <v>157</v>
      </c>
      <c r="B16" s="12">
        <v>195</v>
      </c>
    </row>
    <row r="17" spans="1:2" ht="15">
      <c r="A17" s="11" t="s">
        <v>143</v>
      </c>
      <c r="B17" s="12">
        <v>194</v>
      </c>
    </row>
    <row r="18" spans="1:2" ht="15">
      <c r="A18" s="11" t="s">
        <v>184</v>
      </c>
      <c r="B18" s="12">
        <v>189</v>
      </c>
    </row>
    <row r="19" spans="1:2" ht="15">
      <c r="A19" s="11" t="s">
        <v>265</v>
      </c>
      <c r="B19" s="12">
        <v>181</v>
      </c>
    </row>
    <row r="20" spans="1:2" ht="15">
      <c r="A20" s="11" t="s">
        <v>210</v>
      </c>
      <c r="B20" s="12">
        <v>171</v>
      </c>
    </row>
    <row r="21" spans="1:2" ht="15">
      <c r="A21" s="11" t="s">
        <v>106</v>
      </c>
      <c r="B21" s="12">
        <v>157</v>
      </c>
    </row>
    <row r="22" spans="1:2" ht="15">
      <c r="A22" s="11" t="s">
        <v>75</v>
      </c>
      <c r="B22" s="12">
        <v>126</v>
      </c>
    </row>
    <row r="23" spans="1:2" ht="15">
      <c r="A23" s="11" t="s">
        <v>264</v>
      </c>
      <c r="B23" s="12">
        <v>125</v>
      </c>
    </row>
    <row r="24" spans="1:2" ht="15">
      <c r="A24" s="11" t="s">
        <v>171</v>
      </c>
      <c r="B24" s="12">
        <v>121</v>
      </c>
    </row>
    <row r="25" spans="1:2" ht="15">
      <c r="A25" s="11" t="s">
        <v>241</v>
      </c>
      <c r="B25" s="12">
        <v>110</v>
      </c>
    </row>
    <row r="26" spans="1:2" ht="15">
      <c r="A26" s="11" t="s">
        <v>162</v>
      </c>
      <c r="B26" s="12">
        <v>109</v>
      </c>
    </row>
    <row r="27" spans="1:2" ht="15">
      <c r="A27" s="11" t="s">
        <v>17</v>
      </c>
      <c r="B27" s="12">
        <v>109</v>
      </c>
    </row>
    <row r="28" spans="1:2" ht="15">
      <c r="A28" s="11" t="s">
        <v>221</v>
      </c>
      <c r="B28" s="12">
        <v>106</v>
      </c>
    </row>
    <row r="29" spans="1:2" ht="15">
      <c r="A29" s="11" t="s">
        <v>79</v>
      </c>
      <c r="B29" s="12">
        <v>104</v>
      </c>
    </row>
    <row r="30" spans="1:2" ht="15">
      <c r="A30" s="11" t="s">
        <v>116</v>
      </c>
      <c r="B30" s="12">
        <v>102</v>
      </c>
    </row>
    <row r="31" spans="1:2" ht="15">
      <c r="A31" s="11" t="s">
        <v>90</v>
      </c>
      <c r="B31" s="12">
        <v>102</v>
      </c>
    </row>
    <row r="32" spans="1:2" ht="15">
      <c r="A32" s="11" t="s">
        <v>231</v>
      </c>
      <c r="B32" s="12">
        <v>68</v>
      </c>
    </row>
    <row r="33" spans="1:2" ht="15">
      <c r="A33" s="11" t="s">
        <v>28</v>
      </c>
      <c r="B33" s="12">
        <v>7225</v>
      </c>
    </row>
  </sheetData>
  <sheetProtection/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zoomScalePageLayoutView="0" workbookViewId="0" topLeftCell="A1">
      <selection activeCell="B10" sqref="B10"/>
    </sheetView>
  </sheetViews>
  <sheetFormatPr defaultColWidth="9.140625" defaultRowHeight="15"/>
  <cols>
    <col min="1" max="1" width="16.8515625" style="0" customWidth="1"/>
    <col min="2" max="2" width="19.57421875" style="13" customWidth="1"/>
    <col min="3" max="3" width="14.00390625" style="14" customWidth="1"/>
  </cols>
  <sheetData>
    <row r="1" ht="15">
      <c r="B1" s="10" t="s">
        <v>29</v>
      </c>
    </row>
    <row r="2" spans="1:3" ht="15">
      <c r="A2" s="10" t="s">
        <v>0</v>
      </c>
      <c r="B2" t="s">
        <v>30</v>
      </c>
      <c r="C2" s="14" t="s">
        <v>31</v>
      </c>
    </row>
    <row r="3" spans="1:3" ht="15">
      <c r="A3" s="11" t="s">
        <v>19</v>
      </c>
      <c r="B3" s="13">
        <v>117.5</v>
      </c>
      <c r="C3" s="14">
        <v>6</v>
      </c>
    </row>
    <row r="4" spans="1:3" ht="15">
      <c r="A4" s="11" t="s">
        <v>23</v>
      </c>
      <c r="B4" s="13">
        <v>114.875</v>
      </c>
      <c r="C4" s="14">
        <v>8</v>
      </c>
    </row>
    <row r="5" spans="1:3" ht="15">
      <c r="A5" s="11" t="s">
        <v>132</v>
      </c>
      <c r="B5" s="13">
        <v>109.5</v>
      </c>
      <c r="C5" s="14">
        <v>4</v>
      </c>
    </row>
    <row r="6" spans="1:3" ht="15">
      <c r="A6" s="11" t="s">
        <v>25</v>
      </c>
      <c r="B6" s="13">
        <v>107</v>
      </c>
      <c r="C6" s="14">
        <v>6</v>
      </c>
    </row>
    <row r="7" spans="1:3" ht="15">
      <c r="A7" s="11" t="s">
        <v>27</v>
      </c>
      <c r="B7" s="13">
        <v>106.66666666666667</v>
      </c>
      <c r="C7" s="14">
        <v>3</v>
      </c>
    </row>
    <row r="8" spans="1:3" ht="15">
      <c r="A8" s="11" t="s">
        <v>26</v>
      </c>
      <c r="B8" s="13">
        <v>105.81818181818181</v>
      </c>
      <c r="C8" s="14">
        <v>12</v>
      </c>
    </row>
    <row r="9" spans="1:3" ht="15">
      <c r="A9" s="11" t="s">
        <v>20</v>
      </c>
      <c r="B9" s="13">
        <v>102.6</v>
      </c>
      <c r="C9" s="14">
        <v>5</v>
      </c>
    </row>
    <row r="10" spans="1:3" ht="15">
      <c r="A10" s="11" t="s">
        <v>22</v>
      </c>
      <c r="B10" s="13">
        <v>99.25</v>
      </c>
      <c r="C10" s="14">
        <v>8</v>
      </c>
    </row>
    <row r="11" spans="1:3" ht="15">
      <c r="A11" s="11" t="s">
        <v>144</v>
      </c>
      <c r="B11" s="13">
        <v>97</v>
      </c>
      <c r="C11" s="14">
        <v>2</v>
      </c>
    </row>
    <row r="12" spans="1:11" ht="15">
      <c r="A12" s="11" t="s">
        <v>24</v>
      </c>
      <c r="B12" s="13">
        <v>95.45454545454545</v>
      </c>
      <c r="C12" s="14">
        <v>11</v>
      </c>
      <c r="E12" s="39" t="s">
        <v>33</v>
      </c>
      <c r="F12" s="39"/>
      <c r="G12" s="39"/>
      <c r="H12" s="39"/>
      <c r="I12" s="39"/>
      <c r="J12" s="39"/>
      <c r="K12" s="39"/>
    </row>
    <row r="13" spans="1:11" ht="15">
      <c r="A13" s="11" t="s">
        <v>21</v>
      </c>
      <c r="B13" s="13">
        <v>82.33333333333333</v>
      </c>
      <c r="C13" s="14">
        <v>3</v>
      </c>
      <c r="E13" s="39"/>
      <c r="F13" s="39"/>
      <c r="G13" s="39"/>
      <c r="H13" s="39"/>
      <c r="I13" s="39"/>
      <c r="J13" s="39"/>
      <c r="K13" s="39"/>
    </row>
    <row r="14" spans="1:3" ht="15">
      <c r="A14" s="11" t="s">
        <v>211</v>
      </c>
      <c r="B14" s="13">
        <v>79.66666666666667</v>
      </c>
      <c r="C14" s="14">
        <v>3</v>
      </c>
    </row>
    <row r="15" spans="1:3" ht="15">
      <c r="A15" s="11" t="s">
        <v>28</v>
      </c>
      <c r="B15" s="13">
        <v>103.21428571428571</v>
      </c>
      <c r="C15" s="14">
        <v>71</v>
      </c>
    </row>
    <row r="16" spans="2:3" ht="15">
      <c r="B16"/>
      <c r="C16"/>
    </row>
    <row r="17" spans="2:3" ht="15">
      <c r="B17"/>
      <c r="C17"/>
    </row>
    <row r="18" spans="2:3" ht="15">
      <c r="B18"/>
      <c r="C18"/>
    </row>
    <row r="19" spans="2:3" ht="15">
      <c r="B19"/>
      <c r="C19"/>
    </row>
    <row r="20" spans="2:3" ht="15">
      <c r="B20"/>
      <c r="C20"/>
    </row>
    <row r="21" spans="2:3" ht="15">
      <c r="B21"/>
      <c r="C21"/>
    </row>
    <row r="22" spans="2:3" ht="15">
      <c r="B22"/>
      <c r="C22"/>
    </row>
    <row r="23" spans="2:3" ht="15">
      <c r="B23"/>
      <c r="C23"/>
    </row>
    <row r="24" spans="2:3" ht="15">
      <c r="B24"/>
      <c r="C24"/>
    </row>
    <row r="25" spans="2:3" ht="15">
      <c r="B25"/>
      <c r="C25"/>
    </row>
    <row r="26" spans="2:3" ht="15">
      <c r="B26"/>
      <c r="C26"/>
    </row>
    <row r="27" spans="2:3" ht="15">
      <c r="B27"/>
      <c r="C27"/>
    </row>
    <row r="28" spans="2:3" ht="15">
      <c r="B28"/>
      <c r="C28"/>
    </row>
    <row r="29" spans="2:3" ht="15">
      <c r="B29"/>
      <c r="C29"/>
    </row>
    <row r="30" spans="2:3" ht="15">
      <c r="B30"/>
      <c r="C30"/>
    </row>
    <row r="31" spans="2:3" ht="15">
      <c r="B31"/>
      <c r="C31"/>
    </row>
    <row r="32" spans="2:3" ht="15">
      <c r="B32"/>
      <c r="C32"/>
    </row>
    <row r="33" spans="2:3" ht="15">
      <c r="B33"/>
      <c r="C33"/>
    </row>
    <row r="34" spans="2:3" ht="15">
      <c r="B34"/>
      <c r="C34"/>
    </row>
    <row r="35" spans="2:3" ht="15">
      <c r="B35"/>
      <c r="C35"/>
    </row>
    <row r="36" spans="2:3" ht="15">
      <c r="B36"/>
      <c r="C36"/>
    </row>
    <row r="37" spans="2:3" ht="15">
      <c r="B37"/>
      <c r="C37"/>
    </row>
    <row r="38" spans="2:3" ht="15">
      <c r="B38"/>
      <c r="C38"/>
    </row>
    <row r="39" spans="2:3" ht="15">
      <c r="B39"/>
      <c r="C39"/>
    </row>
    <row r="40" spans="2:3" ht="15">
      <c r="B40"/>
      <c r="C40"/>
    </row>
    <row r="41" spans="2:3" ht="15">
      <c r="B41"/>
      <c r="C41"/>
    </row>
    <row r="42" spans="2:3" ht="15">
      <c r="B42"/>
      <c r="C42"/>
    </row>
    <row r="43" spans="2:3" ht="15">
      <c r="B43"/>
      <c r="C43"/>
    </row>
    <row r="44" spans="2:3" ht="15">
      <c r="B44"/>
      <c r="C44"/>
    </row>
    <row r="45" spans="2:3" ht="15">
      <c r="B45"/>
      <c r="C45"/>
    </row>
    <row r="46" spans="2:3" ht="15">
      <c r="B46"/>
      <c r="C46"/>
    </row>
    <row r="47" spans="2:3" ht="15">
      <c r="B47"/>
      <c r="C47"/>
    </row>
  </sheetData>
  <sheetProtection/>
  <mergeCells count="1">
    <mergeCell ref="E12:K13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8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17"/>
  <sheetViews>
    <sheetView zoomScalePageLayoutView="0" workbookViewId="0" topLeftCell="A10">
      <selection activeCell="B15" sqref="B15"/>
    </sheetView>
  </sheetViews>
  <sheetFormatPr defaultColWidth="9.140625" defaultRowHeight="15"/>
  <cols>
    <col min="1" max="1" width="16.8515625" style="0" bestFit="1" customWidth="1"/>
    <col min="2" max="2" width="13.7109375" style="0" customWidth="1"/>
    <col min="3" max="3" width="17.421875" style="0" customWidth="1"/>
  </cols>
  <sheetData>
    <row r="3" ht="15">
      <c r="B3" s="10" t="s">
        <v>29</v>
      </c>
    </row>
    <row r="4" spans="1:3" ht="15">
      <c r="A4" s="10" t="s">
        <v>54</v>
      </c>
      <c r="B4" t="s">
        <v>32</v>
      </c>
      <c r="C4" t="s">
        <v>53</v>
      </c>
    </row>
    <row r="5" spans="1:3" ht="15">
      <c r="A5" s="11" t="s">
        <v>26</v>
      </c>
      <c r="B5" s="12">
        <v>1164</v>
      </c>
      <c r="C5" s="12">
        <v>12</v>
      </c>
    </row>
    <row r="6" spans="1:3" ht="15">
      <c r="A6" s="11" t="s">
        <v>24</v>
      </c>
      <c r="B6" s="12">
        <v>1050</v>
      </c>
      <c r="C6" s="12">
        <v>11</v>
      </c>
    </row>
    <row r="7" spans="1:3" ht="15">
      <c r="A7" s="11" t="s">
        <v>23</v>
      </c>
      <c r="B7" s="12">
        <v>919</v>
      </c>
      <c r="C7" s="12">
        <v>8</v>
      </c>
    </row>
    <row r="8" spans="1:3" ht="15">
      <c r="A8" s="11" t="s">
        <v>22</v>
      </c>
      <c r="B8" s="12">
        <v>794</v>
      </c>
      <c r="C8" s="12">
        <v>8</v>
      </c>
    </row>
    <row r="9" spans="1:3" ht="15">
      <c r="A9" s="11" t="s">
        <v>19</v>
      </c>
      <c r="B9" s="12">
        <v>705</v>
      </c>
      <c r="C9" s="12">
        <v>6</v>
      </c>
    </row>
    <row r="10" spans="1:3" ht="15">
      <c r="A10" s="11" t="s">
        <v>25</v>
      </c>
      <c r="B10" s="12">
        <v>642</v>
      </c>
      <c r="C10" s="12">
        <v>6</v>
      </c>
    </row>
    <row r="11" spans="1:11" ht="15" customHeight="1">
      <c r="A11" s="11" t="s">
        <v>20</v>
      </c>
      <c r="B11" s="12">
        <v>513</v>
      </c>
      <c r="C11" s="12">
        <v>5</v>
      </c>
      <c r="E11" s="40" t="s">
        <v>55</v>
      </c>
      <c r="F11" s="40"/>
      <c r="G11" s="40"/>
      <c r="H11" s="40"/>
      <c r="I11" s="40"/>
      <c r="J11" s="40"/>
      <c r="K11" s="15"/>
    </row>
    <row r="12" spans="1:11" ht="15" customHeight="1">
      <c r="A12" s="11" t="s">
        <v>132</v>
      </c>
      <c r="B12" s="12">
        <v>438</v>
      </c>
      <c r="C12" s="12">
        <v>4</v>
      </c>
      <c r="E12" s="40"/>
      <c r="F12" s="40"/>
      <c r="G12" s="40"/>
      <c r="H12" s="40"/>
      <c r="I12" s="40"/>
      <c r="J12" s="40"/>
      <c r="K12" s="15"/>
    </row>
    <row r="13" spans="1:3" ht="15">
      <c r="A13" s="11" t="s">
        <v>27</v>
      </c>
      <c r="B13" s="12">
        <v>320</v>
      </c>
      <c r="C13" s="12">
        <v>3</v>
      </c>
    </row>
    <row r="14" spans="1:3" ht="15">
      <c r="A14" s="11" t="s">
        <v>21</v>
      </c>
      <c r="B14" s="12">
        <v>247</v>
      </c>
      <c r="C14" s="12">
        <v>3</v>
      </c>
    </row>
    <row r="15" spans="1:3" ht="15">
      <c r="A15" s="11" t="s">
        <v>211</v>
      </c>
      <c r="B15" s="12">
        <v>239</v>
      </c>
      <c r="C15" s="12">
        <v>3</v>
      </c>
    </row>
    <row r="16" spans="1:3" ht="15">
      <c r="A16" s="11" t="s">
        <v>144</v>
      </c>
      <c r="B16" s="12">
        <v>194</v>
      </c>
      <c r="C16" s="12">
        <v>2</v>
      </c>
    </row>
    <row r="17" spans="1:3" ht="15">
      <c r="A17" s="11" t="s">
        <v>28</v>
      </c>
      <c r="B17" s="12">
        <v>7225</v>
      </c>
      <c r="C17" s="12">
        <v>71</v>
      </c>
    </row>
  </sheetData>
  <sheetProtection/>
  <mergeCells count="1">
    <mergeCell ref="E11:J12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2014-01-31T19:52:10Z</cp:lastPrinted>
  <dcterms:created xsi:type="dcterms:W3CDTF">2008-09-29T09:13:33Z</dcterms:created>
  <dcterms:modified xsi:type="dcterms:W3CDTF">2014-02-01T18:20:08Z</dcterms:modified>
  <cp:category/>
  <cp:version/>
  <cp:contentType/>
  <cp:contentStatus/>
</cp:coreProperties>
</file>